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421" yWindow="900" windowWidth="15600" windowHeight="11760" tabRatio="936" activeTab="0"/>
  </bookViews>
  <sheets>
    <sheet name="Manuel d'utilisation" sheetId="1" r:id="rId1"/>
    <sheet name="Données" sheetId="2" state="hidden" r:id="rId2"/>
    <sheet name="Diagnostic" sheetId="3" r:id="rId3"/>
    <sheet name="Notes du diagnostic" sheetId="4" r:id="rId4"/>
    <sheet name="Resultats globaux" sheetId="5" r:id="rId5"/>
    <sheet name="Calculs Kiviat par chapitre" sheetId="6" state="hidden" r:id="rId6"/>
    <sheet name="Resultats chapitre 4" sheetId="7" r:id="rId7"/>
    <sheet name="Resultats chapitre 5" sheetId="8" r:id="rId8"/>
    <sheet name="Resultats chapitre 6" sheetId="9" r:id="rId9"/>
    <sheet name="Resultats chapitre 7" sheetId="10" r:id="rId10"/>
    <sheet name="Resultat chapitre 8" sheetId="11" r:id="rId11"/>
    <sheet name="Vision globale des résultats" sheetId="12" r:id="rId12"/>
    <sheet name="Trame pour plan d'actions" sheetId="13" r:id="rId13"/>
  </sheets>
  <definedNames>
    <definedName name="Critères">'Données'!$A$2:$A$6</definedName>
    <definedName name="OLE_LINK3" localSheetId="0">#REF!</definedName>
    <definedName name="Recherche1">'Données'!$A$2:$B$6</definedName>
  </definedNames>
  <calcPr fullCalcOnLoad="1"/>
</workbook>
</file>

<file path=xl/sharedStrings.xml><?xml version="1.0" encoding="utf-8"?>
<sst xmlns="http://schemas.openxmlformats.org/spreadsheetml/2006/main" count="189" uniqueCount="185">
  <si>
    <t>Est-ce que la politique et les objectifs qualité sont établis dans un document écrit?</t>
  </si>
  <si>
    <t>Conservez-vous les enregistrements correspondants?</t>
  </si>
  <si>
    <t>QUESTIONS</t>
  </si>
  <si>
    <t>NA</t>
  </si>
  <si>
    <t>7.1. Planification de
 la réalisation du produit</t>
  </si>
  <si>
    <t>7.2. Processus relatif 
au client</t>
  </si>
  <si>
    <t>7.4. Achats</t>
  </si>
  <si>
    <t>7.6. Maîtrise des Dispositifs de 
Surveillance et de Mesure</t>
  </si>
  <si>
    <t>8.5. Amélioration</t>
  </si>
  <si>
    <t>8.3. Maîtrise du Produit 
non-conforme</t>
  </si>
  <si>
    <t>7.5. Production 
&amp;
Préparation des Services</t>
  </si>
  <si>
    <t xml:space="preserve">8.2. Surveillance 
et
 Mesure </t>
  </si>
  <si>
    <t>8.4. Analyse 
des Données</t>
  </si>
  <si>
    <t>4.2.2. Manuel qualité</t>
  </si>
  <si>
    <t>4.2.3. Maître de 
la documentation</t>
  </si>
  <si>
    <t>5.1 / 5.2. Engagement
 &amp;
 Ecoute Client</t>
  </si>
  <si>
    <t>5.5. Responsabilité, autorité
 et communication</t>
  </si>
  <si>
    <t>5.3 / 5.4. Politique qualité</t>
  </si>
  <si>
    <t xml:space="preserve">5.6. Revue de
 direction </t>
  </si>
  <si>
    <t>6.2. Ressources
 humaines</t>
  </si>
  <si>
    <t>6.3. Ressources
 matérielles</t>
  </si>
  <si>
    <t>Non-conforme</t>
  </si>
  <si>
    <t>Conforme</t>
  </si>
  <si>
    <t>Quels sont les éléments d'entrée de votre processus de C&amp;D?</t>
  </si>
  <si>
    <t>Acceptable</t>
  </si>
  <si>
    <t>CHAPITRES DE LA NORME CORRESPONDANTS</t>
  </si>
  <si>
    <t>A remplir suivant le niveau de satisfaction aux exigences</t>
  </si>
  <si>
    <t>Intitulé</t>
  </si>
  <si>
    <t>NOTE TOTALE</t>
  </si>
  <si>
    <t>FICHE D'ALERTE</t>
  </si>
  <si>
    <t>DYSFONCTIONNEMENT 1</t>
  </si>
  <si>
    <t>DYSFONCTIONNEMENT 2</t>
  </si>
  <si>
    <t>DYSFONCTIONNEMENT 3</t>
  </si>
  <si>
    <t>Auditeur :</t>
  </si>
  <si>
    <t>Date :</t>
  </si>
  <si>
    <t>FAITS :</t>
  </si>
  <si>
    <t>CAUSES :</t>
  </si>
  <si>
    <t>CONSEQUENCES :</t>
  </si>
  <si>
    <t>RECOMMANDATIONS :</t>
  </si>
  <si>
    <t xml:space="preserve">Notes (%) </t>
  </si>
  <si>
    <t>7.3. Conception &amp;
 Développement</t>
  </si>
  <si>
    <t>Observations</t>
  </si>
  <si>
    <t>Quels sont les éléments d'entrée de vos revues de direction?</t>
  </si>
  <si>
    <t>Quels sont les éléments de sortie de vos revues de direction?</t>
  </si>
  <si>
    <t xml:space="preserve">Chapitre 5: Responsabilité de la Direction </t>
  </si>
  <si>
    <t xml:space="preserve">Chapitre 4: Système de Management de la Qualité </t>
  </si>
  <si>
    <t xml:space="preserve">Chapitre 6: Management des ressources </t>
  </si>
  <si>
    <t>Chapitre 8: Surveillance et Mesures</t>
  </si>
  <si>
    <t xml:space="preserve">                      Système de Management de la Qualité</t>
  </si>
  <si>
    <t xml:space="preserve">                      Responsabilité de la Direction</t>
  </si>
  <si>
    <t xml:space="preserve">                      Management des ressources</t>
  </si>
  <si>
    <t xml:space="preserve">                      Réalisation du Produit</t>
  </si>
  <si>
    <t xml:space="preserve">                      Surveillance et Mesures</t>
  </si>
  <si>
    <t xml:space="preserve">SOMMAIRE DYNAMIQUE DE LA GRILLE D'EVALUATION </t>
  </si>
  <si>
    <t>GRILLE D'EVALUATION ISO 9001 VERSION 2000</t>
  </si>
  <si>
    <t xml:space="preserve">Système de Management de la Qualité </t>
  </si>
  <si>
    <t xml:space="preserve">Responsabilité de la Direction </t>
  </si>
  <si>
    <t xml:space="preserve"> Réalisation du Produit</t>
  </si>
  <si>
    <t>Surveillance et Mesures</t>
  </si>
  <si>
    <t>Chapitres de l'ISO 9001: 2000</t>
  </si>
  <si>
    <t>ORGANISME :</t>
  </si>
  <si>
    <t>PROBLEME 
(anomalies détectées):</t>
  </si>
  <si>
    <t>ACTIONS 
D'AMELIORATION :</t>
  </si>
  <si>
    <t>DATE DE REALISATION PREVUE :</t>
  </si>
  <si>
    <t>RESPONSABLE 
DE L'ACTION :</t>
  </si>
  <si>
    <t>PROCESSUS OU SERVICE :</t>
  </si>
  <si>
    <t>Ce sommaire dynamique vous dirigera directement au niveau du chapitre de l'ISO 9001:2000 sur lequel vous désirez travailler.</t>
  </si>
  <si>
    <t>Exclus (NA)</t>
  </si>
  <si>
    <t>Critères d'évaluation</t>
  </si>
  <si>
    <t>Evaluation</t>
  </si>
  <si>
    <t>4.2.4. Maîtrise des
 Enregistrements</t>
  </si>
  <si>
    <t xml:space="preserve">Management des Ressources </t>
  </si>
  <si>
    <t xml:space="preserve">Explique-t-elle la façon dont les modifications et le statut en vigueur de vos
documents sont identifiés? </t>
  </si>
  <si>
    <t xml:space="preserve">Explicite-t-elle une méthodologie rendant les versions pertinentes de vos documents
disponibles sur les lieux d'utilisation? </t>
  </si>
  <si>
    <t>Décrit-elle un mode d'action rendant vos documents lisibles et identifiables sur les lieux d'utilisation?</t>
  </si>
  <si>
    <t xml:space="preserve">Un indicateur a-t-il été mis en place pour évaluer/mesurer l'efficacité des actions entreprises dans le domaine de la gestion des compétences, sensibilisation, formation? </t>
  </si>
  <si>
    <t>Vérifiez-vous la conformité et/ou mesurez-vous les écarts entre les éléments de sortie et les exigences d'entrée de la C&amp;D?</t>
  </si>
  <si>
    <t>Contrôlez-vous le produit de la C&amp;D avant sa mise à disposition?</t>
  </si>
  <si>
    <t xml:space="preserve">Mesurez-vous la satisfaction de vos clients? </t>
  </si>
  <si>
    <t>Menez-vous des actions pour éliminer les causes des non conformités détectées afin d'éviter qu'elles se reproduisent?</t>
  </si>
  <si>
    <t>Avez-vous rédigé une procédure documentée pour formaliser ces actions? (actions qui définissent comment gérer les non-conformités détectées, leurs causes et les actions correctives associées)</t>
  </si>
  <si>
    <t>Menez-vous des actions pour éliminer les causes de non conformités potentielles ?</t>
  </si>
  <si>
    <t xml:space="preserve">Rédigez et conservez-vous des documents (enregistrements) qui prouvent que vous entreprenez des actions correctives et /ou préventives pour minimiser l'apparition de non-conformités? </t>
  </si>
  <si>
    <t>Une procédure de maîtrise de la documentation a-t-elle été rédigée?</t>
  </si>
  <si>
    <t>Chapitre 7: Réalisation de la formation</t>
  </si>
  <si>
    <t>Vos documents d'achats contiennent-ils clairement les données décrivant le service recherché?</t>
  </si>
  <si>
    <t>6.1 Mise à disposition des ressources</t>
  </si>
  <si>
    <t>A améliorer</t>
  </si>
  <si>
    <t>Remettez-vous le Manuel Qualité à jour régulièrement?</t>
  </si>
  <si>
    <t>Définit-elle le mode d'approbation des documents?</t>
  </si>
  <si>
    <t>Décrit-elle le mode de révision et de mise à jour de vos documents?</t>
  </si>
  <si>
    <t>Existe-t-il une procédure documentée assurant l'identification, la protection, la conservation et l'élimination des enregistrements?</t>
  </si>
  <si>
    <t>Votre politique qualité prend-t-elle en compte les exigences réglementaires, légales et celles des clients?</t>
  </si>
  <si>
    <t>Un représentant du processus de management (direction) a-t-il été nommé pour assurer le suivi du SMQ, pour rendre compte de son fonctionnement et de tous les besoins d'amélioration?</t>
  </si>
  <si>
    <t>Les enregistrements des revues de direction sont-ils conservés?</t>
  </si>
  <si>
    <t>Lorsqu'il est nécessaire d'assurer des résultats valables, vous assurez-vous que votre système d'évaluation est fiable?</t>
  </si>
  <si>
    <t>Confirmez vous la capacité de vos logiciels de surveillance et de mesure à répondre à l'utilisation prévue?</t>
  </si>
  <si>
    <t>Les interfaces entre les personnes impliquées en Conception et Développement sont-elles gérées ?</t>
  </si>
  <si>
    <t>Effectuez-vous des contrôles à la réception? Si oui, lesquels et comment?</t>
  </si>
  <si>
    <t xml:space="preserve">Prévoyez-vous des contrôles du produit sur le site du fournisseur? </t>
  </si>
  <si>
    <t>Prenez-vous des dispositions pour préserver la conformité du service et de ses composants depuis la réalisation jusqu'à la livraison à la destination prévue?</t>
  </si>
  <si>
    <t xml:space="preserve">Existe-t-il des enregistrements des méthodes de mesure de la satisfaction des clients, ainsi que de leurs exploitations? </t>
  </si>
  <si>
    <r>
      <t>Avez-vous rédigé une procédure documentée formalisant vos audits internes</t>
    </r>
    <r>
      <rPr>
        <sz val="10"/>
        <color indexed="14"/>
        <rFont val="Arial"/>
        <family val="2"/>
      </rPr>
      <t xml:space="preserve"> </t>
    </r>
    <r>
      <rPr>
        <sz val="10"/>
        <rFont val="Arial"/>
        <family val="2"/>
      </rPr>
      <t>( fréquence, responsabilité, méthode, critères, rapport d'audit, conservation des enregistrements…)</t>
    </r>
    <r>
      <rPr>
        <sz val="10"/>
        <rFont val="Arial"/>
        <family val="2"/>
      </rPr>
      <t>?</t>
    </r>
  </si>
  <si>
    <t>Gardez-vous une trace des non conformités détectées et des actions ( y compris les dérogations ) entreprises ? Les enregistrements relatifs aux non-conformités sont-ils conservés?</t>
  </si>
  <si>
    <t>Cette analyse des données fournit-elle des informations sur la satisfaction du client?</t>
  </si>
  <si>
    <t>Avez-vous rédigé une procédure documentée pour formaliser ces actions? (Actions qui permettent d'identifier les causes et les actions correctives associées)</t>
  </si>
  <si>
    <t>Les méthodes permettant d'obtenir et d'utiliser ces informations sont-elles déterminées?</t>
  </si>
  <si>
    <t>Précise-t-elle la méthode permettant de maîtriser la diffusion des documents d'origine externe?</t>
  </si>
  <si>
    <t>Avez-vous un processus qui assure que votre système d'évaluation est mis en place de manière cohérente par rapport aux exigences de surveillance et de mesure ?</t>
  </si>
  <si>
    <t>Qu'avez-vous identifié comme éléments de sortie du processus C&amp;D?</t>
  </si>
  <si>
    <t>Evaluez-vous l'aptitude du processus C&amp;D à répondre aux exigences pour l'application ou l'usage prévu?</t>
  </si>
  <si>
    <t>5.1 / 5.2. Engagement et écoute client</t>
  </si>
  <si>
    <t>4.2.3 Maîtrise de la documentation</t>
  </si>
  <si>
    <t>4.2.4 Maîtrise des enregistrements</t>
  </si>
  <si>
    <t>5.5. Responsabilité, autorité de la direction
 et communication</t>
  </si>
  <si>
    <t xml:space="preserve">5.6. Revue de direction
 direction </t>
  </si>
  <si>
    <t>6.2 Ressources humaines</t>
  </si>
  <si>
    <t>6.3 ressources materielles</t>
  </si>
  <si>
    <t>7.1 planification de la realisation du produit</t>
  </si>
  <si>
    <t>7.2 Processus relatif au client</t>
  </si>
  <si>
    <t>7.3 Conception et developpement</t>
  </si>
  <si>
    <t>7.4 achats</t>
  </si>
  <si>
    <t>7.5 production et preparation des services</t>
  </si>
  <si>
    <t>8.2 surveillance et mesure</t>
  </si>
  <si>
    <t>8.3 maitrise du produit non conforme</t>
  </si>
  <si>
    <t>8.4 analyse des donnees</t>
  </si>
  <si>
    <t>8.5 amelioration</t>
  </si>
  <si>
    <t>ORGANISME EVALUE:   
EVALUATEUR: 
DATE DE L'EVALUATION:</t>
  </si>
  <si>
    <r>
      <t xml:space="preserve">Avez-vous rédigé un </t>
    </r>
    <r>
      <rPr>
        <b/>
        <sz val="10"/>
        <rFont val="Arial"/>
        <family val="2"/>
      </rPr>
      <t>manuel qualité</t>
    </r>
    <r>
      <rPr>
        <sz val="10"/>
        <rFont val="Arial"/>
        <family val="2"/>
      </rPr>
      <t>?</t>
    </r>
  </si>
  <si>
    <t>Les domaines d'application du SMQ sont-ils spécifiés?</t>
  </si>
  <si>
    <t>Le manuel qualité, comprend-il toutes les procédures documentées établies pour le SMQ?Ou comprend-t-il leurs références?</t>
  </si>
  <si>
    <t>Le manuel qualité comprend-il une description des interactions entre les processus?</t>
  </si>
  <si>
    <t>Etablissez-vous des enregistrements apportant la preuve du fonctionnement du SMQ et de sa conformité aux exigences?</t>
  </si>
  <si>
    <t>Existe-t-il un document qui décrit l'engagement dans la mise en œuvre et l'amélioration continue de la Direction Qualité?</t>
  </si>
  <si>
    <t>Les exigences de vos clients sont elles actualisées régulièrement?</t>
  </si>
  <si>
    <t>Le responsable Qualité communique-t-il en interne sur l'importance de satisfaire les exigences des clients?</t>
  </si>
  <si>
    <t>Le responsable s'assure-t-il de la disponibilité des ressources nécessaires au SMQ?</t>
  </si>
  <si>
    <t>Le responsable mène-t-il des revues de direction?</t>
  </si>
  <si>
    <t>Le responsable s'assure-t-il que les exigences des clients sont déterminées et respectées?</t>
  </si>
  <si>
    <t>Avez-vous une politique qualité? Si oui, quelle est-elle?</t>
  </si>
  <si>
    <t>Quels sont vos objectifs qualité pour les différents niveaux de votre activité?</t>
  </si>
  <si>
    <t>Vos objectifs qualité sont-ils en adéquation permanente avec la politique qualité de l'organisme?</t>
  </si>
  <si>
    <t>Vos objectifs qualité sont-ils mesurables?</t>
  </si>
  <si>
    <r>
      <t xml:space="preserve">Garantissez-vous que la politique et les objectifs qualité sont </t>
    </r>
    <r>
      <rPr>
        <u val="single"/>
        <sz val="10"/>
        <rFont val="Arial"/>
        <family val="2"/>
      </rPr>
      <t>communiqués</t>
    </r>
    <r>
      <rPr>
        <sz val="10"/>
        <rFont val="Arial"/>
        <family val="2"/>
      </rPr>
      <t xml:space="preserve"> au sein de l'organisme? </t>
    </r>
  </si>
  <si>
    <r>
      <t xml:space="preserve">Vérifiez-vous que la politique et les objectifs qualité sont </t>
    </r>
    <r>
      <rPr>
        <u val="single"/>
        <sz val="10"/>
        <rFont val="Arial"/>
        <family val="2"/>
      </rPr>
      <t>compris</t>
    </r>
    <r>
      <rPr>
        <sz val="10"/>
        <rFont val="Arial"/>
        <family val="2"/>
      </rPr>
      <t xml:space="preserve"> au sein de l'organisme? </t>
    </r>
  </si>
  <si>
    <t>Les responsabilités et autorités de tous les individus de votre organisme sont-elles clairement formalisées?</t>
  </si>
  <si>
    <t>Des processus de communication sont-ils établis au sein de votre organisme?</t>
  </si>
  <si>
    <t>Ces processus communiquent-ils à propos de l'efficacité de votre SMQ au sein de l'organisme?</t>
  </si>
  <si>
    <r>
      <t>Vos revues de direction sont-elles planifiées à intervalles réguliers?</t>
    </r>
    <r>
      <rPr>
        <i/>
        <sz val="10"/>
        <rFont val="Arial"/>
        <family val="2"/>
      </rPr>
      <t xml:space="preserve"> afin de s'assurer que le SMQ reste pertinente, adaptée et efficace.</t>
    </r>
  </si>
  <si>
    <t>La direction assure-t-elle la disponibilité des ressources nécessaires au SMQ, à son amélioration continue et à l'accroissement de la satisfaction des clients?</t>
  </si>
  <si>
    <t xml:space="preserve">La direction identifie-t-il les compétences nécessaires en personnel dont le travail a une incidence sur la qualité du produit? </t>
  </si>
  <si>
    <t>La direction pourvoit-il les besoins en formation des membres du personnel dont le travail a une incidence sur la qualité du produit?</t>
  </si>
  <si>
    <t>La direction assure-t-elle que votre personnel comprend les objectifs qualité?</t>
  </si>
  <si>
    <t>Rédigez-vous et conservez-vous des enregistrements décrivant les compétences de votre personnel?</t>
  </si>
  <si>
    <t>La direction  a-t-elle déterminée et fournie les infrastructures nécessaires à l'obtention de la conformité du produit?</t>
  </si>
  <si>
    <t>La direction entretient-elle ces infrastructures?</t>
  </si>
  <si>
    <t>Les processus nécessaires à la réalisation du produit sont-ils développés et planifiés?</t>
  </si>
  <si>
    <t xml:space="preserve">Maîtrisez-vous vos activités de surveillance et de mesure? </t>
  </si>
  <si>
    <t>Lorsqu'un élément d'évaluation se révèle non-conforme aux exigences, avez-vous une méthodologie/un mode de détection permettant identifier les non conformités?</t>
  </si>
  <si>
    <t>Entreprenez-vous systématiquement les actions appropriées lorsqu'un système d'évaluation se révèle non-conforme aux exigences?</t>
  </si>
  <si>
    <t>Les exigences client formulées ou non (nécessaires à l'usage), ainsi que les exigences réglementaires et légales ont-elles été déterminées?</t>
  </si>
  <si>
    <t>Les revues des exigences relatives au produit sont-elles réalisées régulièrement?</t>
  </si>
  <si>
    <t xml:space="preserve">Existe-t-il des enregistrements prouvant les résultats des revues de produit et des actions qui en découlent? </t>
  </si>
  <si>
    <t>En cas de modification des exigences du produit, vous assurez-vous que les documents correspondants sont mis à jour et que le personnel concerné en est informé?</t>
  </si>
  <si>
    <t>Communiquez vous avec le client à propos d'informations relatives au service, aux réclamations, au traitement du produit, des consultations, des commandes?</t>
  </si>
  <si>
    <t>La direction planifie-t-elle et maitrise-t- elle la conception et le développement du produit?</t>
  </si>
  <si>
    <t>Existe-t-il un document décrivant les caractéristiques essentielles au bon déroulement du service?</t>
  </si>
  <si>
    <t xml:space="preserve">Evaluez-vous vos fournisseurs grâce à des critères de sélection, d'évaluation et de réévaluation? </t>
  </si>
  <si>
    <t>Evaluez-vous et sélectionnez-vous les fournisseurs pour vous assurer que le produit attendu est conforme aux exigences?</t>
  </si>
  <si>
    <t xml:space="preserve">Planifiez-vous les activités de préparation des services dans des conditions maitrisées? </t>
  </si>
  <si>
    <t>Contrôlez-vous l'aptitude du processus de préparation des services attendus dont les éléments de sortie ne peuvent être vérifiés par une surveillance ou une mesure effectuée a posteriori, à atteindre les résultats planifiés?</t>
  </si>
  <si>
    <t>Identifiez-vous le produit tout au long de sa réalisation (traçabilité)? Maîtrisez-vous cette identification et les enregistrements qui y sont corrélés?</t>
  </si>
  <si>
    <t>Surveillez-vous et/ou Mesurez-vous les processus formalisant le SMQ? Les méthodes utilisées démontrent-elles l'aptitude des processus à atteindre les résultats planifiés?</t>
  </si>
  <si>
    <t>En cas de non atteinte des résultats planifiés, vérifiez-vous que les actions entreprises par l'organisme pour assurer la conformité du produit sont mises en place de façon adéquate?</t>
  </si>
  <si>
    <t>Vérifiez-vous que les caractéristiques du produit satisfont aux exigences spécifiées?</t>
  </si>
  <si>
    <t xml:space="preserve">Rédigez/réalisez-vous des documents prouvant que votre produit est conforme aux critères d'acceptation?  </t>
  </si>
  <si>
    <t>Avez-vous rédigé une procédure documentée qui spécifie les contrôles, responsabilités et autorités liés au traitement d'un produit non-conformes?</t>
  </si>
  <si>
    <t>Est-ce que cette procédure explicite la manière dont vous traitez les non conformités détectées avant et/ou après la livraison?</t>
  </si>
  <si>
    <t xml:space="preserve">Une fois que les capacités professionnelles acquises non-conformes sont traitées, le produit est-il contrôlé de nouveau? </t>
  </si>
  <si>
    <t>Menez-vous les actions adaptées aux effets des non-conformités détectées sur les produits après la livraison ou une fois leur utilisation commencée?</t>
  </si>
  <si>
    <t>Déterminez, recueillez et analysez-vous les données démontrant la pertinence et l'efficacité du SMQ, ainsi que les possibilités d'amélioration de son efficacité?</t>
  </si>
  <si>
    <t>Cette analyse fournit-elle des informations sur la conformité aux exigences du produit?</t>
  </si>
  <si>
    <t>Cette analyse fournit-elle des informations sur les caractéristiques et les évolutions des processus et du produit? (Y compris les opportunités d'Actions Préventives)</t>
  </si>
  <si>
    <t>Cette analyse fournit-elle des informations sur les fournisseurs?</t>
  </si>
  <si>
    <t>Veillez-vous à l'amélioration continue de l'efficacité de votre SMQ?</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</si>
</sst>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3">
    <font>
      <sz val="10"/>
      <name val="Arial"/>
      <family val="0"/>
    </font>
    <font>
      <sz val="11"/>
      <color indexed="8"/>
      <name val="Calibri"/>
      <family val="2"/>
    </font>
    <font>
      <b/>
      <sz val="10"/>
      <name val="Arial"/>
      <family val="2"/>
    </font>
    <font>
      <b/>
      <sz val="10"/>
      <color indexed="12"/>
      <name val="Arial"/>
      <family val="2"/>
    </font>
    <font>
      <b/>
      <sz val="10"/>
      <color indexed="49"/>
      <name val="Arial"/>
      <family val="2"/>
    </font>
    <font>
      <sz val="10"/>
      <color indexed="14"/>
      <name val="Arial"/>
      <family val="2"/>
    </font>
    <font>
      <u val="single"/>
      <sz val="10"/>
      <name val="Arial"/>
      <family val="2"/>
    </font>
    <font>
      <b/>
      <sz val="18"/>
      <name val="Arial"/>
      <family val="2"/>
    </font>
    <font>
      <b/>
      <sz val="14"/>
      <color indexed="18"/>
      <name val="Arial"/>
      <family val="2"/>
    </font>
    <font>
      <b/>
      <sz val="10"/>
      <color indexed="18"/>
      <name val="Arial"/>
      <family val="2"/>
    </font>
    <font>
      <b/>
      <sz val="10"/>
      <color indexed="40"/>
      <name val="Arial"/>
      <family val="2"/>
    </font>
    <font>
      <b/>
      <sz val="16"/>
      <color indexed="12"/>
      <name val="Arial"/>
      <family val="2"/>
    </font>
    <font>
      <b/>
      <sz val="12"/>
      <color indexed="10"/>
      <name val="Arial"/>
      <family val="2"/>
    </font>
    <font>
      <b/>
      <sz val="12"/>
      <name val="Times New Roman"/>
      <family val="1"/>
    </font>
    <font>
      <i/>
      <sz val="10"/>
      <name val="Arial"/>
      <family val="2"/>
    </font>
    <font>
      <sz val="8"/>
      <name val="Arial"/>
      <family val="2"/>
    </font>
    <font>
      <sz val="11"/>
      <name val="Arial"/>
      <family val="2"/>
    </font>
    <font>
      <sz val="8.9"/>
      <name val="Arial"/>
      <family val="2"/>
    </font>
    <font>
      <u val="single"/>
      <sz val="8.9"/>
      <color indexed="12"/>
      <name val="Arial"/>
      <family val="2"/>
    </font>
    <font>
      <sz val="10"/>
      <color indexed="8"/>
      <name val="Arial"/>
      <family val="2"/>
    </font>
    <font>
      <sz val="8"/>
      <color indexed="8"/>
      <name val="Arial"/>
      <family val="2"/>
    </font>
    <font>
      <sz val="8"/>
      <color indexed="10"/>
      <name val="Arial"/>
      <family val="2"/>
    </font>
    <font>
      <sz val="8"/>
      <color indexed="17"/>
      <name val="Arial"/>
      <family val="2"/>
    </font>
    <font>
      <sz val="8"/>
      <color indexed="53"/>
      <name val="Arial"/>
      <family val="2"/>
    </font>
    <font>
      <b/>
      <i/>
      <sz val="11"/>
      <color indexed="36"/>
      <name val="Arial"/>
      <family val="2"/>
    </font>
    <font>
      <b/>
      <sz val="12"/>
      <color indexed="5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8"/>
      <name val="Calibri"/>
      <family val="2"/>
    </font>
    <font>
      <u val="single"/>
      <sz val="11"/>
      <color indexed="62"/>
      <name val="Calibri"/>
      <family val="2"/>
    </font>
    <font>
      <sz val="10"/>
      <color indexed="8"/>
      <name val="Calibri"/>
      <family val="2"/>
    </font>
    <font>
      <b/>
      <sz val="11"/>
      <color indexed="54"/>
      <name val="Calibri"/>
      <family val="2"/>
    </font>
    <font>
      <b/>
      <sz val="10"/>
      <color indexed="10"/>
      <name val="Calibri"/>
      <family val="2"/>
    </font>
    <font>
      <sz val="8"/>
      <color indexed="54"/>
      <name val="Calibri"/>
      <family val="2"/>
    </font>
    <font>
      <sz val="9.5"/>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9"/>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i/>
      <sz val="11"/>
      <color rgb="FF7030A0"/>
      <name val="Arial"/>
      <family val="2"/>
    </font>
    <font>
      <sz val="8"/>
      <color theme="9" tint="-0.24997000396251678"/>
      <name val="Arial"/>
      <family val="2"/>
    </font>
    <font>
      <sz val="8"/>
      <color theme="1"/>
      <name val="Arial"/>
      <family val="2"/>
    </font>
    <font>
      <sz val="8"/>
      <color rgb="FF00B050"/>
      <name val="Arial"/>
      <family val="2"/>
    </font>
    <font>
      <sz val="8"/>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rgb="FFFFC00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thin"/>
    </border>
    <border>
      <left/>
      <right style="thin"/>
      <top style="thin"/>
      <bottom style="medium"/>
    </border>
    <border>
      <left style="medium"/>
      <right/>
      <top style="thin"/>
      <bottom style="thin"/>
    </border>
    <border>
      <left style="medium"/>
      <right/>
      <top/>
      <bottom style="medium"/>
    </border>
    <border>
      <left style="medium">
        <color indexed="62"/>
      </left>
      <right/>
      <top style="medium">
        <color indexed="62"/>
      </top>
      <bottom/>
    </border>
    <border>
      <left/>
      <right/>
      <top style="medium">
        <color indexed="62"/>
      </top>
      <bottom/>
    </border>
    <border>
      <left style="medium">
        <color indexed="62"/>
      </left>
      <right/>
      <top/>
      <bottom/>
    </border>
    <border>
      <left style="medium">
        <color indexed="62"/>
      </left>
      <right/>
      <top/>
      <bottom style="medium">
        <color indexed="62"/>
      </bottom>
    </border>
    <border>
      <left/>
      <right/>
      <top/>
      <bottom style="medium">
        <color indexed="62"/>
      </bottom>
    </border>
    <border>
      <left/>
      <right style="medium">
        <color indexed="62"/>
      </right>
      <top style="medium">
        <color indexed="62"/>
      </top>
      <bottom/>
    </border>
    <border>
      <left/>
      <right style="medium">
        <color indexed="62"/>
      </right>
      <top/>
      <bottom/>
    </border>
    <border>
      <left/>
      <right style="medium">
        <color indexed="62"/>
      </right>
      <top/>
      <bottom style="medium">
        <color indexed="62"/>
      </bottom>
    </border>
    <border>
      <left style="medium"/>
      <right/>
      <top style="medium"/>
      <bottom style="medium"/>
    </border>
    <border>
      <left style="medium"/>
      <right/>
      <top style="medium"/>
      <bottom style="thin"/>
    </border>
    <border>
      <left/>
      <right/>
      <top/>
      <bottom style="medium"/>
    </border>
    <border>
      <left/>
      <right/>
      <top style="medium"/>
      <bottom style="medium"/>
    </border>
    <border>
      <left style="medium"/>
      <right style="medium"/>
      <top style="medium"/>
      <bottom/>
    </border>
    <border>
      <left style="medium"/>
      <right style="medium"/>
      <top/>
      <bottom/>
    </border>
    <border>
      <left style="medium"/>
      <right style="medium"/>
      <top/>
      <bottom style="medium"/>
    </border>
    <border>
      <left/>
      <right style="medium"/>
      <top/>
      <bottom/>
    </border>
    <border>
      <left/>
      <right style="medium"/>
      <top/>
      <bottom style="medium"/>
    </border>
    <border>
      <left/>
      <right/>
      <top style="medium"/>
      <bottom/>
    </border>
    <border>
      <left style="medium"/>
      <right/>
      <top style="thin"/>
      <bottom style="medium"/>
    </border>
    <border>
      <left/>
      <right/>
      <top style="medium"/>
      <bottom style="thin"/>
    </border>
    <border>
      <left style="medium"/>
      <right style="medium"/>
      <top/>
      <bottom style="thin"/>
    </border>
    <border>
      <left/>
      <right style="medium"/>
      <top style="medium"/>
      <bottom style="thin"/>
    </border>
    <border>
      <left/>
      <right style="medium"/>
      <top/>
      <bottom style="thin"/>
    </border>
    <border>
      <left/>
      <right style="medium"/>
      <top style="thin"/>
      <bottom style="thin"/>
    </border>
    <border>
      <left style="thin"/>
      <right style="thin"/>
      <top style="medium"/>
      <bottom style="medium"/>
    </border>
    <border>
      <left style="thin"/>
      <right style="thin"/>
      <top style="medium"/>
      <bottom/>
    </border>
    <border>
      <left style="thin"/>
      <right style="medium"/>
      <top style="medium"/>
      <bottom/>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thin"/>
      <right style="thin"/>
      <top/>
      <bottom/>
    </border>
    <border>
      <left style="thin"/>
      <right style="thin"/>
      <top/>
      <bottom style="medium"/>
    </border>
    <border>
      <left style="medium"/>
      <right/>
      <top style="medium"/>
      <bottom/>
    </border>
    <border>
      <left style="thin"/>
      <right style="thin"/>
      <top/>
      <bottom style="thin"/>
    </border>
    <border>
      <left style="thin"/>
      <right style="thin"/>
      <top style="thin"/>
      <bottom/>
    </border>
    <border>
      <left/>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0" fillId="27" borderId="3" applyNumberFormat="0" applyFont="0" applyAlignment="0" applyProtection="0"/>
    <xf numFmtId="0" fontId="54" fillId="28" borderId="1"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76">
    <xf numFmtId="0" fontId="0" fillId="0" borderId="0" xfId="0" applyAlignment="1">
      <alignment/>
    </xf>
    <xf numFmtId="0" fontId="4" fillId="0" borderId="0" xfId="0" applyFont="1" applyAlignment="1">
      <alignment vertical="center"/>
    </xf>
    <xf numFmtId="0" fontId="0" fillId="0" borderId="0" xfId="0" applyAlignment="1">
      <alignment horizontal="left" vertical="center" wrapText="1" indent="1"/>
    </xf>
    <xf numFmtId="0" fontId="4" fillId="33" borderId="0" xfId="0" applyFont="1" applyFill="1" applyAlignment="1">
      <alignment vertical="center"/>
    </xf>
    <xf numFmtId="0" fontId="0" fillId="33" borderId="0" xfId="0" applyFill="1" applyAlignment="1">
      <alignment horizontal="left" vertical="center" wrapText="1" indent="1"/>
    </xf>
    <xf numFmtId="0" fontId="0" fillId="33" borderId="0" xfId="0" applyFill="1" applyAlignment="1">
      <alignment/>
    </xf>
    <xf numFmtId="49" fontId="0" fillId="33" borderId="0" xfId="0" applyNumberFormat="1" applyFill="1" applyAlignment="1">
      <alignment horizontal="left" vertical="center" wrapText="1" indent="1"/>
    </xf>
    <xf numFmtId="0" fontId="2" fillId="33" borderId="0" xfId="0" applyFont="1" applyFill="1" applyAlignment="1">
      <alignment/>
    </xf>
    <xf numFmtId="0" fontId="0" fillId="33" borderId="0" xfId="0" applyFill="1" applyBorder="1" applyAlignment="1">
      <alignment/>
    </xf>
    <xf numFmtId="0" fontId="0" fillId="33" borderId="0" xfId="0" applyFill="1" applyAlignment="1">
      <alignment horizontal="center" vertical="center"/>
    </xf>
    <xf numFmtId="0" fontId="2" fillId="34" borderId="0" xfId="0" applyFont="1" applyFill="1" applyAlignment="1">
      <alignment horizontal="center" vertical="center"/>
    </xf>
    <xf numFmtId="0" fontId="8" fillId="33" borderId="10" xfId="0" applyFont="1" applyFill="1" applyBorder="1" applyAlignment="1">
      <alignment horizontal="center" vertical="center"/>
    </xf>
    <xf numFmtId="0" fontId="9" fillId="33" borderId="0" xfId="0" applyFont="1" applyFill="1" applyAlignment="1">
      <alignment/>
    </xf>
    <xf numFmtId="0" fontId="9" fillId="33" borderId="10" xfId="0" applyFont="1" applyFill="1" applyBorder="1" applyAlignment="1">
      <alignment horizontal="center"/>
    </xf>
    <xf numFmtId="0" fontId="9" fillId="33" borderId="11" xfId="0" applyFont="1" applyFill="1" applyBorder="1" applyAlignment="1">
      <alignment horizontal="center"/>
    </xf>
    <xf numFmtId="0" fontId="9" fillId="35" borderId="12" xfId="0" applyFont="1" applyFill="1" applyBorder="1" applyAlignment="1">
      <alignment vertical="top"/>
    </xf>
    <xf numFmtId="0" fontId="9" fillId="35" borderId="13" xfId="0" applyFont="1" applyFill="1" applyBorder="1" applyAlignment="1">
      <alignment vertical="top"/>
    </xf>
    <xf numFmtId="0" fontId="9" fillId="35" borderId="13" xfId="0" applyFont="1" applyFill="1" applyBorder="1" applyAlignment="1">
      <alignment vertical="top" wrapText="1"/>
    </xf>
    <xf numFmtId="0" fontId="9" fillId="35" borderId="14" xfId="0" applyFont="1" applyFill="1" applyBorder="1" applyAlignment="1">
      <alignment vertical="center" wrapText="1"/>
    </xf>
    <xf numFmtId="0" fontId="9" fillId="35" borderId="15" xfId="0" applyFont="1" applyFill="1" applyBorder="1" applyAlignment="1">
      <alignment vertical="top"/>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9" fillId="35" borderId="12" xfId="0" applyFont="1" applyFill="1" applyBorder="1" applyAlignment="1">
      <alignment vertical="top" wrapText="1"/>
    </xf>
    <xf numFmtId="0" fontId="9" fillId="35" borderId="13" xfId="0" applyFont="1" applyFill="1" applyBorder="1" applyAlignment="1">
      <alignment vertical="center" wrapText="1"/>
    </xf>
    <xf numFmtId="0" fontId="0" fillId="0" borderId="12"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0" fillId="0" borderId="13" xfId="0" applyFill="1" applyBorder="1" applyAlignment="1" applyProtection="1">
      <alignment horizontal="left" vertical="center" wrapText="1" indent="1"/>
      <protection locked="0"/>
    </xf>
    <xf numFmtId="0" fontId="0" fillId="0" borderId="25" xfId="0" applyNumberFormat="1" applyBorder="1" applyAlignment="1" applyProtection="1">
      <alignment horizontal="left" vertical="center" wrapText="1" indent="1"/>
      <protection locked="0"/>
    </xf>
    <xf numFmtId="49" fontId="0" fillId="0" borderId="26" xfId="0" applyNumberFormat="1" applyBorder="1" applyAlignment="1" applyProtection="1">
      <alignment horizontal="left" vertical="center" wrapText="1" indent="1"/>
      <protection locked="0"/>
    </xf>
    <xf numFmtId="0" fontId="0" fillId="0" borderId="12" xfId="0" applyFill="1" applyBorder="1" applyAlignment="1" applyProtection="1">
      <alignment horizontal="left" vertical="center" wrapText="1" indent="1"/>
      <protection locked="0"/>
    </xf>
    <xf numFmtId="0" fontId="0" fillId="36" borderId="27" xfId="0" applyFill="1" applyBorder="1" applyAlignment="1">
      <alignment/>
    </xf>
    <xf numFmtId="0" fontId="0" fillId="36" borderId="28" xfId="0" applyFill="1" applyBorder="1" applyAlignment="1">
      <alignment/>
    </xf>
    <xf numFmtId="0" fontId="0" fillId="36" borderId="29" xfId="0" applyFill="1" applyBorder="1" applyAlignment="1">
      <alignment/>
    </xf>
    <xf numFmtId="0" fontId="0" fillId="36" borderId="0" xfId="0" applyFill="1" applyBorder="1" applyAlignment="1">
      <alignment/>
    </xf>
    <xf numFmtId="0" fontId="0" fillId="36" borderId="0" xfId="0" applyFill="1" applyBorder="1" applyAlignment="1">
      <alignment horizontal="justify" vertical="center" wrapText="1"/>
    </xf>
    <xf numFmtId="0" fontId="2" fillId="36" borderId="0" xfId="0" applyFont="1" applyFill="1" applyBorder="1" applyAlignment="1">
      <alignment horizontal="left" vertical="center" wrapText="1"/>
    </xf>
    <xf numFmtId="0" fontId="0" fillId="36" borderId="30" xfId="0" applyFill="1" applyBorder="1" applyAlignment="1">
      <alignment/>
    </xf>
    <xf numFmtId="0" fontId="0" fillId="36" borderId="31" xfId="0" applyFill="1" applyBorder="1" applyAlignment="1">
      <alignment/>
    </xf>
    <xf numFmtId="0" fontId="0" fillId="36" borderId="32" xfId="0" applyFill="1" applyBorder="1" applyAlignment="1">
      <alignment/>
    </xf>
    <xf numFmtId="0" fontId="0" fillId="36" borderId="33" xfId="0" applyFill="1" applyBorder="1" applyAlignment="1">
      <alignment/>
    </xf>
    <xf numFmtId="0" fontId="0" fillId="36" borderId="34" xfId="0" applyFill="1" applyBorder="1" applyAlignment="1">
      <alignment/>
    </xf>
    <xf numFmtId="0" fontId="67" fillId="0" borderId="13" xfId="0" applyFont="1"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67" fillId="0" borderId="25"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67" fillId="37" borderId="35" xfId="0" applyFont="1" applyFill="1" applyBorder="1" applyAlignment="1" applyProtection="1">
      <alignment horizontal="left" vertical="center" wrapText="1" indent="1"/>
      <protection locked="0"/>
    </xf>
    <xf numFmtId="0" fontId="0" fillId="0" borderId="25" xfId="0" applyFont="1" applyFill="1" applyBorder="1" applyAlignment="1" applyProtection="1">
      <alignment horizontal="left" vertical="center" wrapText="1" indent="1"/>
      <protection locked="0"/>
    </xf>
    <xf numFmtId="0" fontId="67" fillId="0" borderId="12" xfId="0" applyFont="1" applyBorder="1" applyAlignment="1" applyProtection="1">
      <alignment horizontal="left" vertical="center" wrapText="1" indent="1"/>
      <protection locked="0"/>
    </xf>
    <xf numFmtId="0" fontId="67" fillId="0" borderId="13" xfId="0" applyFont="1" applyFill="1" applyBorder="1" applyAlignment="1" applyProtection="1">
      <alignment horizontal="left" vertical="center" wrapText="1" indent="1"/>
      <protection locked="0"/>
    </xf>
    <xf numFmtId="0" fontId="0" fillId="0" borderId="36" xfId="0" applyNumberFormat="1" applyFont="1" applyBorder="1" applyAlignment="1" applyProtection="1">
      <alignment horizontal="left" vertical="center" wrapText="1" indent="1"/>
      <protection locked="0"/>
    </xf>
    <xf numFmtId="0" fontId="0" fillId="33" borderId="37" xfId="0" applyFont="1" applyFill="1" applyBorder="1" applyAlignment="1">
      <alignment horizontal="left" wrapText="1" indent="1"/>
    </xf>
    <xf numFmtId="0" fontId="4" fillId="37" borderId="38" xfId="0" applyFont="1" applyFill="1" applyBorder="1" applyAlignment="1">
      <alignment horizontal="center" vertical="center" wrapText="1"/>
    </xf>
    <xf numFmtId="2" fontId="0" fillId="33" borderId="0" xfId="0" applyNumberFormat="1" applyFill="1" applyAlignment="1">
      <alignment horizontal="center" vertical="center"/>
    </xf>
    <xf numFmtId="2" fontId="0" fillId="37" borderId="0" xfId="0" applyNumberFormat="1" applyFont="1" applyFill="1" applyBorder="1" applyAlignment="1">
      <alignment horizontal="center" vertical="center" wrapText="1"/>
    </xf>
    <xf numFmtId="2" fontId="0" fillId="33" borderId="0" xfId="0" applyNumberFormat="1" applyFont="1" applyFill="1" applyBorder="1" applyAlignment="1">
      <alignment vertical="center" wrapText="1"/>
    </xf>
    <xf numFmtId="2" fontId="0" fillId="33" borderId="0" xfId="0" applyNumberFormat="1" applyFill="1" applyAlignment="1">
      <alignment vertical="center"/>
    </xf>
    <xf numFmtId="2" fontId="0" fillId="33" borderId="0" xfId="0" applyNumberFormat="1" applyFill="1" applyBorder="1" applyAlignment="1">
      <alignment vertical="center"/>
    </xf>
    <xf numFmtId="2" fontId="0" fillId="33" borderId="0" xfId="0" applyNumberFormat="1" applyFill="1" applyBorder="1" applyAlignment="1">
      <alignment horizontal="center" vertical="center"/>
    </xf>
    <xf numFmtId="2" fontId="0" fillId="38" borderId="14" xfId="0" applyNumberFormat="1" applyFont="1" applyFill="1" applyBorder="1" applyAlignment="1">
      <alignment horizontal="center" wrapText="1"/>
    </xf>
    <xf numFmtId="0" fontId="2" fillId="0" borderId="0" xfId="0" applyFont="1" applyAlignment="1">
      <alignment horizontal="center" vertical="center"/>
    </xf>
    <xf numFmtId="2" fontId="0" fillId="10" borderId="15" xfId="0" applyNumberFormat="1" applyFont="1" applyFill="1" applyBorder="1" applyAlignment="1">
      <alignment horizontal="center" vertical="center" wrapText="1"/>
    </xf>
    <xf numFmtId="0" fontId="68" fillId="0" borderId="0" xfId="0" applyFont="1" applyAlignment="1">
      <alignment horizontal="center" vertical="center"/>
    </xf>
    <xf numFmtId="0" fontId="0" fillId="0" borderId="0" xfId="0" applyFont="1" applyAlignment="1">
      <alignment/>
    </xf>
    <xf numFmtId="0" fontId="68" fillId="0" borderId="39" xfId="0" applyFont="1" applyBorder="1" applyAlignment="1">
      <alignment horizontal="center" vertical="center"/>
    </xf>
    <xf numFmtId="2" fontId="0" fillId="10" borderId="39" xfId="0" applyNumberFormat="1" applyFont="1" applyFill="1" applyBorder="1" applyAlignment="1">
      <alignment horizontal="center" vertical="center" wrapText="1"/>
    </xf>
    <xf numFmtId="0" fontId="68" fillId="0" borderId="40" xfId="0" applyFont="1" applyBorder="1" applyAlignment="1">
      <alignment horizontal="center" vertical="center"/>
    </xf>
    <xf numFmtId="0" fontId="68" fillId="0" borderId="41" xfId="0" applyFont="1" applyBorder="1" applyAlignment="1">
      <alignment horizontal="center" vertical="center"/>
    </xf>
    <xf numFmtId="2" fontId="0" fillId="39" borderId="15" xfId="0" applyNumberFormat="1" applyFont="1" applyFill="1" applyBorder="1" applyAlignment="1">
      <alignment horizontal="center" vertical="center" wrapText="1"/>
    </xf>
    <xf numFmtId="2" fontId="0" fillId="39" borderId="40" xfId="0" applyNumberFormat="1" applyFont="1" applyFill="1" applyBorder="1" applyAlignment="1">
      <alignment horizontal="center" vertical="center" wrapText="1"/>
    </xf>
    <xf numFmtId="2" fontId="0" fillId="9" borderId="15" xfId="0" applyNumberFormat="1" applyFont="1" applyFill="1" applyBorder="1" applyAlignment="1">
      <alignment horizontal="center" vertical="center" wrapText="1"/>
    </xf>
    <xf numFmtId="2" fontId="0" fillId="40" borderId="15" xfId="0" applyNumberFormat="1" applyFont="1" applyFill="1" applyBorder="1" applyAlignment="1">
      <alignment horizontal="center" vertical="center" wrapText="1"/>
    </xf>
    <xf numFmtId="2" fontId="0" fillId="13" borderId="15" xfId="0" applyNumberFormat="1" applyFont="1" applyFill="1" applyBorder="1" applyAlignment="1">
      <alignment horizontal="center" vertical="center" wrapText="1"/>
    </xf>
    <xf numFmtId="0" fontId="68" fillId="0" borderId="10" xfId="0" applyFont="1" applyBorder="1" applyAlignment="1">
      <alignment horizontal="center" vertical="center"/>
    </xf>
    <xf numFmtId="2" fontId="0" fillId="10" borderId="14" xfId="0" applyNumberFormat="1" applyFont="1" applyFill="1" applyBorder="1" applyAlignment="1">
      <alignment horizontal="center" vertical="center" wrapText="1"/>
    </xf>
    <xf numFmtId="0" fontId="68" fillId="33" borderId="40" xfId="0" applyFont="1" applyFill="1" applyBorder="1" applyAlignment="1">
      <alignment horizontal="center" vertical="center"/>
    </xf>
    <xf numFmtId="2" fontId="0" fillId="39" borderId="14" xfId="0" applyNumberFormat="1" applyFont="1" applyFill="1" applyBorder="1" applyAlignment="1">
      <alignment horizontal="center" vertical="center" wrapText="1"/>
    </xf>
    <xf numFmtId="2" fontId="0" fillId="9" borderId="39" xfId="0" applyNumberFormat="1" applyFont="1" applyFill="1" applyBorder="1" applyAlignment="1">
      <alignment horizontal="center" vertical="center" wrapText="1"/>
    </xf>
    <xf numFmtId="2" fontId="0" fillId="9" borderId="14" xfId="0" applyNumberFormat="1" applyFont="1" applyFill="1" applyBorder="1" applyAlignment="1">
      <alignment horizontal="center" vertical="center" wrapText="1"/>
    </xf>
    <xf numFmtId="2" fontId="0" fillId="40" borderId="39" xfId="0" applyNumberFormat="1" applyFont="1" applyFill="1" applyBorder="1" applyAlignment="1">
      <alignment horizontal="center" vertical="center" wrapText="1"/>
    </xf>
    <xf numFmtId="2" fontId="0" fillId="40" borderId="14" xfId="0" applyNumberFormat="1" applyFont="1" applyFill="1" applyBorder="1" applyAlignment="1">
      <alignment horizontal="center" vertical="center" wrapText="1"/>
    </xf>
    <xf numFmtId="2" fontId="0" fillId="13" borderId="39" xfId="0" applyNumberFormat="1" applyFont="1" applyFill="1" applyBorder="1" applyAlignment="1">
      <alignment horizontal="center" vertical="center" wrapText="1"/>
    </xf>
    <xf numFmtId="2" fontId="0" fillId="13" borderId="14" xfId="0" applyNumberFormat="1" applyFont="1" applyFill="1" applyBorder="1" applyAlignment="1">
      <alignment horizontal="center" vertical="center" wrapText="1"/>
    </xf>
    <xf numFmtId="0" fontId="68" fillId="33" borderId="39"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2" fillId="37" borderId="0" xfId="0" applyFont="1" applyFill="1" applyBorder="1" applyAlignment="1">
      <alignment horizontal="center" vertical="center"/>
    </xf>
    <xf numFmtId="0" fontId="68" fillId="37" borderId="0" xfId="0" applyFont="1" applyFill="1" applyBorder="1" applyAlignment="1">
      <alignment horizontal="center" vertical="center"/>
    </xf>
    <xf numFmtId="0" fontId="0" fillId="37" borderId="0" xfId="0" applyFill="1" applyBorder="1" applyAlignment="1">
      <alignment/>
    </xf>
    <xf numFmtId="2" fontId="0" fillId="39" borderId="10" xfId="0" applyNumberFormat="1" applyFont="1" applyFill="1" applyBorder="1" applyAlignment="1">
      <alignment horizontal="center" vertical="center" wrapText="1"/>
    </xf>
    <xf numFmtId="0" fontId="16" fillId="0" borderId="0" xfId="0" applyFont="1" applyAlignment="1">
      <alignment horizontal="center" vertical="center"/>
    </xf>
    <xf numFmtId="0" fontId="0" fillId="0" borderId="0" xfId="0" applyFill="1" applyBorder="1" applyAlignment="1">
      <alignment/>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0" xfId="0" applyFont="1" applyFill="1" applyBorder="1" applyAlignment="1">
      <alignment horizontal="left" vertical="center"/>
    </xf>
    <xf numFmtId="0" fontId="0" fillId="0" borderId="40" xfId="0" applyFont="1" applyFill="1" applyBorder="1" applyAlignment="1">
      <alignment vertical="center" wrapText="1"/>
    </xf>
    <xf numFmtId="0" fontId="0" fillId="0" borderId="41" xfId="0" applyFont="1" applyFill="1" applyBorder="1" applyAlignment="1">
      <alignment vertical="center" wrapText="1"/>
    </xf>
    <xf numFmtId="0" fontId="0" fillId="0" borderId="41" xfId="0" applyBorder="1" applyAlignment="1" applyProtection="1">
      <alignment horizontal="center" vertical="center"/>
      <protection locked="0"/>
    </xf>
    <xf numFmtId="0" fontId="17" fillId="0" borderId="41" xfId="45" applyFont="1" applyBorder="1" applyAlignment="1" applyProtection="1">
      <alignment horizontal="center" vertical="center"/>
      <protection locked="0"/>
    </xf>
    <xf numFmtId="0" fontId="17" fillId="0" borderId="10" xfId="45" applyFont="1" applyBorder="1" applyAlignment="1" applyProtection="1">
      <alignment horizontal="center" vertical="center"/>
      <protection locked="0"/>
    </xf>
    <xf numFmtId="0" fontId="16" fillId="33" borderId="0" xfId="0" applyFont="1" applyFill="1" applyAlignment="1">
      <alignment horizontal="center" vertical="center"/>
    </xf>
    <xf numFmtId="1" fontId="0" fillId="0" borderId="42" xfId="0" applyNumberFormat="1" applyFont="1" applyFill="1" applyBorder="1" applyAlignment="1">
      <alignment horizontal="center" vertical="center" wrapText="1"/>
    </xf>
    <xf numFmtId="1" fontId="0" fillId="0" borderId="42" xfId="0" applyNumberFormat="1" applyFont="1" applyFill="1" applyBorder="1" applyAlignment="1">
      <alignment horizontal="center" vertical="center"/>
    </xf>
    <xf numFmtId="1" fontId="0" fillId="0" borderId="43" xfId="0" applyNumberFormat="1" applyFont="1" applyFill="1" applyBorder="1" applyAlignment="1">
      <alignment horizontal="center"/>
    </xf>
    <xf numFmtId="1" fontId="0" fillId="0" borderId="0" xfId="0" applyNumberFormat="1" applyFill="1" applyBorder="1" applyAlignment="1">
      <alignment/>
    </xf>
    <xf numFmtId="1" fontId="0" fillId="33" borderId="0" xfId="0" applyNumberFormat="1" applyFont="1" applyFill="1" applyAlignment="1">
      <alignment horizontal="center" vertical="center"/>
    </xf>
    <xf numFmtId="1" fontId="0" fillId="37" borderId="0" xfId="0" applyNumberFormat="1" applyFont="1" applyFill="1" applyBorder="1" applyAlignment="1">
      <alignment horizontal="center" vertical="center" wrapText="1"/>
    </xf>
    <xf numFmtId="0" fontId="0" fillId="37" borderId="0" xfId="0" applyFill="1" applyAlignment="1">
      <alignment/>
    </xf>
    <xf numFmtId="2" fontId="0" fillId="37" borderId="0" xfId="0" applyNumberFormat="1" applyFont="1" applyFill="1" applyAlignment="1">
      <alignment/>
    </xf>
    <xf numFmtId="0" fontId="9" fillId="37" borderId="10" xfId="0" applyFont="1" applyFill="1" applyBorder="1" applyAlignment="1">
      <alignment horizontal="center" vertical="center" wrapText="1"/>
    </xf>
    <xf numFmtId="0" fontId="9" fillId="37" borderId="44" xfId="0" applyFont="1" applyFill="1" applyBorder="1" applyAlignment="1">
      <alignment horizontal="center" vertical="center" wrapText="1"/>
    </xf>
    <xf numFmtId="2" fontId="9" fillId="37" borderId="10" xfId="0" applyNumberFormat="1" applyFont="1" applyFill="1" applyBorder="1" applyAlignment="1">
      <alignment horizontal="center" vertical="center" wrapText="1"/>
    </xf>
    <xf numFmtId="0" fontId="9" fillId="37" borderId="36" xfId="0" applyFont="1" applyFill="1" applyBorder="1" applyAlignment="1">
      <alignment horizontal="center" vertical="top" wrapText="1"/>
    </xf>
    <xf numFmtId="0" fontId="13" fillId="37" borderId="36" xfId="0" applyFont="1" applyFill="1" applyBorder="1" applyAlignment="1">
      <alignment horizontal="center" vertical="center"/>
    </xf>
    <xf numFmtId="2" fontId="0" fillId="37" borderId="41" xfId="0" applyNumberFormat="1" applyFont="1" applyFill="1" applyBorder="1" applyAlignment="1">
      <alignment horizontal="center" wrapText="1"/>
    </xf>
    <xf numFmtId="0" fontId="9" fillId="37" borderId="25" xfId="0" applyFont="1" applyFill="1" applyBorder="1" applyAlignment="1">
      <alignment horizontal="center" vertical="top" wrapText="1"/>
    </xf>
    <xf numFmtId="0" fontId="2" fillId="37" borderId="25" xfId="0" applyFont="1" applyFill="1" applyBorder="1" applyAlignment="1">
      <alignment horizontal="center" vertical="top" wrapText="1"/>
    </xf>
    <xf numFmtId="2" fontId="0" fillId="37" borderId="14" xfId="0" applyNumberFormat="1" applyFont="1" applyFill="1" applyBorder="1" applyAlignment="1">
      <alignment horizontal="center" wrapText="1"/>
    </xf>
    <xf numFmtId="0" fontId="9" fillId="37" borderId="45" xfId="0" applyFont="1" applyFill="1" applyBorder="1" applyAlignment="1">
      <alignment horizontal="center" vertical="top" wrapText="1"/>
    </xf>
    <xf numFmtId="0" fontId="2" fillId="37" borderId="45" xfId="0" applyFont="1" applyFill="1" applyBorder="1" applyAlignment="1">
      <alignment horizontal="center" vertical="top" wrapText="1"/>
    </xf>
    <xf numFmtId="0" fontId="2" fillId="37" borderId="0" xfId="0" applyFont="1" applyFill="1" applyBorder="1" applyAlignment="1">
      <alignment horizontal="center" vertical="top" wrapText="1"/>
    </xf>
    <xf numFmtId="0" fontId="9" fillId="37" borderId="26" xfId="0" applyFont="1" applyFill="1" applyBorder="1" applyAlignment="1">
      <alignment horizontal="center" vertical="top" wrapText="1"/>
    </xf>
    <xf numFmtId="0" fontId="0" fillId="37" borderId="0" xfId="0" applyFont="1" applyFill="1" applyAlignment="1">
      <alignment/>
    </xf>
    <xf numFmtId="1" fontId="0" fillId="37" borderId="37" xfId="0" applyNumberFormat="1" applyFont="1" applyFill="1" applyBorder="1" applyAlignment="1">
      <alignment horizontal="center" vertical="center" wrapText="1"/>
    </xf>
    <xf numFmtId="0" fontId="0" fillId="0" borderId="36" xfId="0" applyBorder="1" applyAlignment="1" applyProtection="1">
      <alignment horizontal="left" vertical="center" wrapText="1" indent="1"/>
      <protection locked="0"/>
    </xf>
    <xf numFmtId="1" fontId="0" fillId="37" borderId="44" xfId="0" applyNumberFormat="1" applyFont="1" applyFill="1" applyBorder="1" applyAlignment="1">
      <alignment horizontal="center" vertical="center" wrapText="1"/>
    </xf>
    <xf numFmtId="0" fontId="15" fillId="0" borderId="0" xfId="0" applyFont="1" applyAlignment="1">
      <alignment horizontal="left" vertical="center" wrapText="1"/>
    </xf>
    <xf numFmtId="0" fontId="15" fillId="0" borderId="41" xfId="0" applyFont="1" applyBorder="1" applyAlignment="1" applyProtection="1">
      <alignment horizontal="left" vertical="center" wrapText="1"/>
      <protection locked="0"/>
    </xf>
    <xf numFmtId="0" fontId="15" fillId="0" borderId="43" xfId="0" applyFont="1" applyBorder="1" applyAlignment="1" applyProtection="1">
      <alignment horizontal="left" vertical="center" wrapText="1"/>
      <protection locked="0"/>
    </xf>
    <xf numFmtId="0" fontId="69" fillId="0" borderId="43" xfId="0" applyFont="1" applyBorder="1" applyAlignment="1" applyProtection="1">
      <alignment horizontal="left" vertical="center" wrapText="1"/>
      <protection locked="0"/>
    </xf>
    <xf numFmtId="0" fontId="70" fillId="37" borderId="11" xfId="0" applyFont="1" applyFill="1" applyBorder="1" applyAlignment="1" applyProtection="1">
      <alignment horizontal="left" vertical="center" wrapText="1"/>
      <protection locked="0"/>
    </xf>
    <xf numFmtId="0" fontId="70" fillId="0" borderId="43" xfId="0" applyFont="1" applyBorder="1" applyAlignment="1" applyProtection="1">
      <alignment horizontal="left" vertical="center" wrapText="1"/>
      <protection locked="0"/>
    </xf>
    <xf numFmtId="0" fontId="70" fillId="0" borderId="41" xfId="0" applyFont="1" applyBorder="1" applyAlignment="1" applyProtection="1">
      <alignment horizontal="left" vertical="center" wrapText="1"/>
      <protection locked="0"/>
    </xf>
    <xf numFmtId="0" fontId="70" fillId="33" borderId="0" xfId="0" applyFont="1" applyFill="1" applyAlignment="1">
      <alignment horizontal="left" vertical="center" wrapText="1"/>
    </xf>
    <xf numFmtId="0" fontId="15" fillId="33" borderId="0" xfId="0" applyFont="1" applyFill="1" applyAlignment="1">
      <alignment horizontal="left" vertical="center" wrapText="1"/>
    </xf>
    <xf numFmtId="0" fontId="0" fillId="0" borderId="46" xfId="0" applyBorder="1" applyAlignment="1">
      <alignment horizontal="center" vertical="center"/>
    </xf>
    <xf numFmtId="0" fontId="71" fillId="0" borderId="12" xfId="0" applyFont="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72" fillId="0" borderId="1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indent="1"/>
      <protection locked="0"/>
    </xf>
    <xf numFmtId="0" fontId="0" fillId="0" borderId="47" xfId="0" applyBorder="1" applyAlignment="1" applyProtection="1">
      <alignment horizontal="center" vertical="center"/>
      <protection locked="0"/>
    </xf>
    <xf numFmtId="0" fontId="72" fillId="0" borderId="47"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0" fillId="0" borderId="12" xfId="0" applyBorder="1" applyAlignment="1" applyProtection="1">
      <alignment horizontal="center" vertical="center"/>
      <protection locked="0"/>
    </xf>
    <xf numFmtId="0" fontId="69" fillId="0" borderId="48" xfId="0" applyFont="1" applyBorder="1" applyAlignment="1" applyProtection="1">
      <alignment horizontal="left" vertical="center" wrapText="1"/>
      <protection locked="0"/>
    </xf>
    <xf numFmtId="0" fontId="0" fillId="0" borderId="47" xfId="0" applyFill="1" applyBorder="1" applyAlignment="1" applyProtection="1">
      <alignment horizontal="left" vertical="center" wrapText="1" indent="1"/>
      <protection locked="0"/>
    </xf>
    <xf numFmtId="0" fontId="69" fillId="0" borderId="49" xfId="0" applyFont="1" applyBorder="1" applyAlignment="1" applyProtection="1">
      <alignment horizontal="left" vertical="center" wrapText="1"/>
      <protection locked="0"/>
    </xf>
    <xf numFmtId="0" fontId="69" fillId="0" borderId="50" xfId="0" applyFont="1" applyBorder="1" applyAlignment="1" applyProtection="1">
      <alignment horizontal="left" vertical="center" wrapText="1"/>
      <protection locked="0"/>
    </xf>
    <xf numFmtId="0" fontId="15" fillId="0" borderId="48" xfId="0" applyFont="1" applyBorder="1" applyAlignment="1" applyProtection="1">
      <alignment horizontal="left" vertical="center" wrapText="1"/>
      <protection locked="0"/>
    </xf>
    <xf numFmtId="0" fontId="17" fillId="0" borderId="12" xfId="45" applyFont="1" applyBorder="1" applyAlignment="1" applyProtection="1">
      <alignment horizontal="center" vertical="center"/>
      <protection locked="0"/>
    </xf>
    <xf numFmtId="0" fontId="17" fillId="0" borderId="13" xfId="45" applyFont="1" applyBorder="1" applyAlignment="1" applyProtection="1">
      <alignment horizontal="center" vertical="center"/>
      <protection locked="0"/>
    </xf>
    <xf numFmtId="0" fontId="15" fillId="0" borderId="5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indent="1"/>
      <protection locked="0"/>
    </xf>
    <xf numFmtId="0" fontId="15" fillId="0" borderId="49" xfId="0" applyFont="1" applyBorder="1" applyAlignment="1" applyProtection="1">
      <alignment horizontal="left" vertical="center" wrapText="1"/>
      <protection locked="0"/>
    </xf>
    <xf numFmtId="0" fontId="67" fillId="0" borderId="36" xfId="0" applyFont="1" applyBorder="1" applyAlignment="1" applyProtection="1">
      <alignment horizontal="left" vertical="center" wrapText="1" indent="1"/>
      <protection locked="0"/>
    </xf>
    <xf numFmtId="0" fontId="0" fillId="9" borderId="51" xfId="0" applyFill="1" applyBorder="1" applyAlignment="1">
      <alignment horizontal="center" vertical="center"/>
    </xf>
    <xf numFmtId="0" fontId="70" fillId="0" borderId="50" xfId="0" applyFont="1" applyBorder="1" applyAlignment="1" applyProtection="1">
      <alignment horizontal="left" vertical="center" wrapText="1"/>
      <protection locked="0"/>
    </xf>
    <xf numFmtId="0" fontId="70" fillId="0" borderId="48"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indent="1"/>
      <protection locked="0"/>
    </xf>
    <xf numFmtId="0" fontId="0" fillId="0" borderId="26" xfId="0" applyFont="1" applyFill="1" applyBorder="1" applyAlignment="1" applyProtection="1">
      <alignment horizontal="left" vertical="center" wrapText="1" indent="1"/>
      <protection locked="0"/>
    </xf>
    <xf numFmtId="0" fontId="0" fillId="0" borderId="41" xfId="0" applyFont="1" applyBorder="1" applyAlignment="1" applyProtection="1">
      <alignment horizontal="left" vertical="center" wrapText="1" indent="1"/>
      <protection locked="0"/>
    </xf>
    <xf numFmtId="0" fontId="67" fillId="0" borderId="41" xfId="0" applyFont="1" applyBorder="1" applyAlignment="1" applyProtection="1">
      <alignment horizontal="left" vertical="center" wrapText="1" indent="1"/>
      <protection locked="0"/>
    </xf>
    <xf numFmtId="0" fontId="15" fillId="0" borderId="48" xfId="0" applyFont="1" applyBorder="1" applyAlignment="1">
      <alignment horizontal="left" vertical="center" wrapText="1"/>
    </xf>
    <xf numFmtId="0" fontId="72" fillId="0" borderId="50" xfId="0" applyFont="1" applyBorder="1" applyAlignment="1" applyProtection="1">
      <alignment horizontal="left" vertical="center" wrapText="1"/>
      <protection locked="0"/>
    </xf>
    <xf numFmtId="0" fontId="0" fillId="0" borderId="26" xfId="0" applyNumberFormat="1" applyFont="1" applyBorder="1" applyAlignment="1" applyProtection="1">
      <alignment horizontal="left" vertical="center" wrapText="1" indent="1"/>
      <protection locked="0"/>
    </xf>
    <xf numFmtId="0" fontId="70" fillId="0" borderId="12" xfId="0" applyFont="1" applyBorder="1" applyAlignment="1" applyProtection="1">
      <alignment horizontal="left" vertical="center" wrapText="1"/>
      <protection locked="0"/>
    </xf>
    <xf numFmtId="0" fontId="70" fillId="0" borderId="13"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2" fontId="0" fillId="10" borderId="52" xfId="0" applyNumberFormat="1" applyFont="1" applyFill="1" applyBorder="1" applyAlignment="1" applyProtection="1">
      <alignment horizontal="center" vertical="center"/>
      <protection/>
    </xf>
    <xf numFmtId="2" fontId="0" fillId="10" borderId="17" xfId="0" applyNumberFormat="1" applyFill="1" applyBorder="1" applyAlignment="1">
      <alignment horizontal="center" vertical="center"/>
    </xf>
    <xf numFmtId="0" fontId="0" fillId="9" borderId="52" xfId="0" applyFill="1" applyBorder="1" applyAlignment="1">
      <alignment horizontal="center" vertical="center"/>
    </xf>
    <xf numFmtId="0" fontId="0" fillId="0" borderId="47" xfId="0" applyBorder="1" applyAlignment="1" applyProtection="1">
      <alignment horizontal="left" vertical="center" wrapText="1" indent="1"/>
      <protection locked="0"/>
    </xf>
    <xf numFmtId="0" fontId="0" fillId="0" borderId="13" xfId="0" applyFont="1" applyBorder="1" applyAlignment="1" applyProtection="1">
      <alignment horizontal="left" vertical="center" wrapText="1" indent="1"/>
      <protection locked="0"/>
    </xf>
    <xf numFmtId="0" fontId="0" fillId="0" borderId="36" xfId="0" applyFont="1" applyBorder="1" applyAlignment="1" applyProtection="1">
      <alignment horizontal="left" vertical="center" wrapText="1" indent="1"/>
      <protection locked="0"/>
    </xf>
    <xf numFmtId="0" fontId="0" fillId="0" borderId="12" xfId="0" applyFont="1" applyBorder="1" applyAlignment="1" applyProtection="1">
      <alignment horizontal="left" vertical="center" wrapText="1" indent="1"/>
      <protection locked="0"/>
    </xf>
    <xf numFmtId="0" fontId="0" fillId="33" borderId="13" xfId="0" applyFont="1" applyFill="1" applyBorder="1" applyAlignment="1">
      <alignment horizontal="left" vertical="center" wrapText="1" indent="1"/>
    </xf>
    <xf numFmtId="0" fontId="0" fillId="0" borderId="43" xfId="0" applyFont="1" applyFill="1" applyBorder="1" applyAlignment="1" applyProtection="1">
      <alignment horizontal="left" vertical="center" wrapText="1" indent="1"/>
      <protection locked="0"/>
    </xf>
    <xf numFmtId="0" fontId="0" fillId="0" borderId="25" xfId="0" applyNumberFormat="1" applyFont="1" applyBorder="1" applyAlignment="1" applyProtection="1">
      <alignment horizontal="left" vertical="center" wrapText="1" indent="1"/>
      <protection locked="0"/>
    </xf>
    <xf numFmtId="49" fontId="0" fillId="0" borderId="25" xfId="0" applyNumberFormat="1" applyFont="1" applyBorder="1" applyAlignment="1" applyProtection="1">
      <alignment horizontal="left" vertical="center" wrapText="1" indent="1"/>
      <protection locked="0"/>
    </xf>
    <xf numFmtId="49" fontId="0" fillId="0" borderId="26" xfId="0" applyNumberFormat="1" applyFont="1" applyBorder="1" applyAlignment="1" applyProtection="1">
      <alignment horizontal="left" vertical="center" wrapText="1" indent="1"/>
      <protection locked="0"/>
    </xf>
    <xf numFmtId="49" fontId="0" fillId="0" borderId="13" xfId="0" applyNumberFormat="1" applyFont="1" applyBorder="1" applyAlignment="1" applyProtection="1">
      <alignment horizontal="left" vertical="center" wrapText="1" indent="1"/>
      <protection locked="0"/>
    </xf>
    <xf numFmtId="0" fontId="0" fillId="33" borderId="41" xfId="0" applyFont="1" applyFill="1" applyBorder="1" applyAlignment="1">
      <alignment horizontal="left" vertical="center" wrapText="1" indent="1"/>
    </xf>
    <xf numFmtId="0" fontId="10" fillId="33" borderId="53"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11" xfId="0" applyFill="1" applyBorder="1"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6" fillId="0" borderId="35" xfId="0" applyFont="1" applyBorder="1" applyAlignment="1">
      <alignment horizontal="center" vertical="center" wrapText="1"/>
    </xf>
    <xf numFmtId="0" fontId="0" fillId="0" borderId="11" xfId="0" applyBorder="1" applyAlignment="1">
      <alignment horizontal="center" vertical="center" wrapText="1"/>
    </xf>
    <xf numFmtId="0" fontId="16" fillId="0" borderId="39" xfId="0" applyFont="1" applyBorder="1" applyAlignment="1">
      <alignment horizontal="center" vertical="center" wrapText="1"/>
    </xf>
    <xf numFmtId="0" fontId="16" fillId="0" borderId="40"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11" fillId="36" borderId="35" xfId="0" applyFont="1" applyFill="1" applyBorder="1" applyAlignment="1" applyProtection="1">
      <alignment horizontal="center" vertical="center"/>
      <protection locked="0"/>
    </xf>
    <xf numFmtId="0" fontId="11" fillId="36" borderId="38" xfId="0" applyFont="1" applyFill="1" applyBorder="1" applyAlignment="1" applyProtection="1">
      <alignment horizontal="center" vertical="center"/>
      <protection locked="0"/>
    </xf>
    <xf numFmtId="0" fontId="11" fillId="36" borderId="11" xfId="0" applyFont="1" applyFill="1" applyBorder="1" applyAlignment="1" applyProtection="1">
      <alignment horizontal="center" vertical="center"/>
      <protection locked="0"/>
    </xf>
    <xf numFmtId="0" fontId="0" fillId="41" borderId="55" xfId="0" applyFill="1" applyBorder="1" applyAlignment="1">
      <alignment horizontal="center" vertical="center"/>
    </xf>
    <xf numFmtId="0" fontId="0" fillId="41" borderId="56" xfId="0" applyFill="1" applyBorder="1" applyAlignment="1">
      <alignment horizontal="center" vertical="center"/>
    </xf>
    <xf numFmtId="0" fontId="0" fillId="41" borderId="57" xfId="0" applyFill="1" applyBorder="1" applyAlignment="1">
      <alignment horizontal="center" vertical="center"/>
    </xf>
    <xf numFmtId="0" fontId="4" fillId="33" borderId="53" xfId="0" applyFont="1" applyFill="1" applyBorder="1" applyAlignment="1">
      <alignment horizontal="center" vertical="center"/>
    </xf>
    <xf numFmtId="0" fontId="4" fillId="33" borderId="58" xfId="0" applyFont="1" applyFill="1" applyBorder="1" applyAlignment="1">
      <alignment horizontal="center" vertical="center"/>
    </xf>
    <xf numFmtId="0" fontId="4" fillId="33" borderId="59" xfId="0" applyFont="1" applyFill="1" applyBorder="1" applyAlignment="1">
      <alignment horizontal="center" vertical="center"/>
    </xf>
    <xf numFmtId="0" fontId="4" fillId="33" borderId="53"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0" fillId="9" borderId="52" xfId="0" applyFill="1" applyBorder="1" applyAlignment="1">
      <alignment horizontal="center" vertical="center"/>
    </xf>
    <xf numFmtId="0" fontId="0" fillId="9" borderId="60" xfId="0" applyFill="1" applyBorder="1" applyAlignment="1">
      <alignment horizontal="center" vertical="center"/>
    </xf>
    <xf numFmtId="0" fontId="0" fillId="9" borderId="61" xfId="0" applyFill="1" applyBorder="1" applyAlignment="1">
      <alignment horizontal="center" vertical="center"/>
    </xf>
    <xf numFmtId="0" fontId="0" fillId="41" borderId="62" xfId="0" applyFill="1" applyBorder="1" applyAlignment="1">
      <alignment horizontal="center" vertical="center"/>
    </xf>
    <xf numFmtId="0" fontId="0" fillId="41" borderId="54" xfId="0" applyFill="1" applyBorder="1" applyAlignment="1">
      <alignment horizontal="center" vertical="center"/>
    </xf>
    <xf numFmtId="0" fontId="0" fillId="41" borderId="26" xfId="0" applyFill="1" applyBorder="1" applyAlignment="1">
      <alignment horizontal="center" vertical="center"/>
    </xf>
    <xf numFmtId="2" fontId="0" fillId="10" borderId="52" xfId="0" applyNumberFormat="1" applyFill="1" applyBorder="1" applyAlignment="1">
      <alignment horizontal="center" vertical="center"/>
    </xf>
    <xf numFmtId="2" fontId="0" fillId="10" borderId="60" xfId="0" applyNumberFormat="1" applyFill="1" applyBorder="1" applyAlignment="1">
      <alignment horizontal="center" vertical="center"/>
    </xf>
    <xf numFmtId="2" fontId="0" fillId="10" borderId="63" xfId="0" applyNumberFormat="1" applyFill="1" applyBorder="1" applyAlignment="1">
      <alignment horizontal="center" vertical="center"/>
    </xf>
    <xf numFmtId="2" fontId="0" fillId="13" borderId="53" xfId="0" applyNumberFormat="1" applyFill="1" applyBorder="1" applyAlignment="1">
      <alignment horizontal="center" vertical="center"/>
    </xf>
    <xf numFmtId="2" fontId="0" fillId="13" borderId="58" xfId="0" applyNumberFormat="1" applyFill="1" applyBorder="1" applyAlignment="1">
      <alignment horizontal="center" vertical="center"/>
    </xf>
    <xf numFmtId="2" fontId="0" fillId="13" borderId="59" xfId="0" applyNumberFormat="1" applyFill="1" applyBorder="1" applyAlignment="1">
      <alignment horizontal="center" vertical="center"/>
    </xf>
    <xf numFmtId="2" fontId="0" fillId="10" borderId="64" xfId="0" applyNumberFormat="1" applyFill="1" applyBorder="1" applyAlignment="1">
      <alignment horizontal="center" vertical="center"/>
    </xf>
    <xf numFmtId="2" fontId="0" fillId="10" borderId="61" xfId="0" applyNumberFormat="1" applyFill="1" applyBorder="1" applyAlignment="1">
      <alignment horizontal="center" vertical="center"/>
    </xf>
    <xf numFmtId="0" fontId="7" fillId="35" borderId="35" xfId="0" applyFont="1" applyFill="1" applyBorder="1" applyAlignment="1">
      <alignment horizontal="center" vertical="center"/>
    </xf>
    <xf numFmtId="0" fontId="0" fillId="0" borderId="38" xfId="0" applyBorder="1" applyAlignment="1">
      <alignment/>
    </xf>
    <xf numFmtId="0" fontId="0" fillId="0" borderId="11" xfId="0" applyBorder="1" applyAlignment="1">
      <alignment/>
    </xf>
    <xf numFmtId="0" fontId="11" fillId="36" borderId="35" xfId="0" applyFont="1" applyFill="1" applyBorder="1" applyAlignment="1">
      <alignment horizontal="center" vertical="center"/>
    </xf>
    <xf numFmtId="0" fontId="11" fillId="36" borderId="38" xfId="0" applyFont="1" applyFill="1" applyBorder="1" applyAlignment="1">
      <alignment horizontal="center" vertical="center"/>
    </xf>
    <xf numFmtId="0" fontId="11" fillId="36" borderId="11" xfId="0" applyFont="1" applyFill="1" applyBorder="1" applyAlignment="1">
      <alignment horizontal="center" vertical="center"/>
    </xf>
    <xf numFmtId="0" fontId="2" fillId="33" borderId="35"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1" xfId="0" applyFont="1" applyFill="1" applyBorder="1" applyAlignment="1">
      <alignment horizontal="center" vertical="center" wrapText="1"/>
    </xf>
    <xf numFmtId="2" fontId="0" fillId="10" borderId="64" xfId="0" applyNumberFormat="1" applyFont="1" applyFill="1" applyBorder="1" applyAlignment="1">
      <alignment horizontal="center" vertical="center"/>
    </xf>
    <xf numFmtId="2" fontId="0" fillId="10" borderId="60" xfId="0" applyNumberFormat="1" applyFont="1" applyFill="1" applyBorder="1" applyAlignment="1">
      <alignment horizontal="center" vertical="center"/>
    </xf>
    <xf numFmtId="2" fontId="0" fillId="10" borderId="61" xfId="0" applyNumberFormat="1" applyFont="1" applyFill="1" applyBorder="1" applyAlignment="1">
      <alignment horizontal="center" vertical="center"/>
    </xf>
    <xf numFmtId="2" fontId="0" fillId="10" borderId="52" xfId="0" applyNumberFormat="1" applyFont="1" applyFill="1" applyBorder="1" applyAlignment="1">
      <alignment horizontal="center" vertical="center" wrapText="1"/>
    </xf>
    <xf numFmtId="2" fontId="0" fillId="10" borderId="60" xfId="0" applyNumberFormat="1" applyFont="1" applyFill="1" applyBorder="1" applyAlignment="1">
      <alignment horizontal="center" vertical="center" wrapText="1"/>
    </xf>
    <xf numFmtId="2" fontId="0" fillId="10" borderId="63" xfId="0" applyNumberFormat="1"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0" fillId="9" borderId="52" xfId="0" applyFont="1" applyFill="1" applyBorder="1" applyAlignment="1">
      <alignment horizontal="center" vertical="center"/>
    </xf>
    <xf numFmtId="0" fontId="0" fillId="9" borderId="60" xfId="0" applyFont="1" applyFill="1" applyBorder="1" applyAlignment="1">
      <alignment horizontal="center" vertical="center"/>
    </xf>
    <xf numFmtId="0" fontId="0" fillId="9" borderId="61" xfId="0" applyFont="1" applyFill="1" applyBorder="1" applyAlignment="1">
      <alignment horizontal="center" vertical="center"/>
    </xf>
    <xf numFmtId="2" fontId="2" fillId="42" borderId="39" xfId="0" applyNumberFormat="1" applyFont="1" applyFill="1" applyBorder="1" applyAlignment="1">
      <alignment horizontal="center" vertical="center"/>
    </xf>
    <xf numFmtId="2" fontId="2" fillId="42" borderId="40" xfId="0" applyNumberFormat="1" applyFont="1" applyFill="1" applyBorder="1" applyAlignment="1">
      <alignment horizontal="center" vertical="center"/>
    </xf>
    <xf numFmtId="2" fontId="2" fillId="42" borderId="41" xfId="0" applyNumberFormat="1" applyFont="1" applyFill="1" applyBorder="1" applyAlignment="1">
      <alignment horizontal="center" vertical="center"/>
    </xf>
    <xf numFmtId="0" fontId="10" fillId="33" borderId="53"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59" xfId="0" applyFont="1" applyFill="1" applyBorder="1" applyAlignment="1">
      <alignment horizontal="center" vertical="center" wrapText="1"/>
    </xf>
    <xf numFmtId="2" fontId="0" fillId="13" borderId="65" xfId="0" applyNumberFormat="1" applyFill="1" applyBorder="1" applyAlignment="1">
      <alignment horizontal="center" vertical="center"/>
    </xf>
    <xf numFmtId="2" fontId="0" fillId="13" borderId="42" xfId="0" applyNumberFormat="1" applyFill="1" applyBorder="1" applyAlignment="1">
      <alignment horizontal="center" vertical="center"/>
    </xf>
    <xf numFmtId="2" fontId="0" fillId="13" borderId="43" xfId="0" applyNumberFormat="1" applyFill="1" applyBorder="1" applyAlignment="1">
      <alignment horizontal="center" vertical="center"/>
    </xf>
    <xf numFmtId="2" fontId="0" fillId="10" borderId="63" xfId="0" applyNumberFormat="1" applyFont="1" applyFill="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0" fillId="33" borderId="38"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42" xfId="0" applyFill="1" applyBorder="1"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ill>
        <patternFill>
          <bgColor indexed="11"/>
        </patternFill>
      </fill>
    </dxf>
    <dxf>
      <fill>
        <patternFill>
          <bgColor indexed="51"/>
        </patternFill>
      </fill>
    </dxf>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75"/>
          <c:y val="0.106"/>
          <c:w val="0.43725"/>
          <c:h val="0.78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26398820"/>
        <c:axId val="36262789"/>
      </c:radarChart>
      <c:catAx>
        <c:axId val="26398820"/>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1" i="0" u="none" baseline="0">
                <a:solidFill>
                  <a:srgbClr val="666699"/>
                </a:solidFill>
              </a:defRPr>
            </a:pPr>
          </a:p>
        </c:txPr>
        <c:crossAx val="36262789"/>
        <c:crosses val="autoZero"/>
        <c:auto val="0"/>
        <c:lblOffset val="100"/>
        <c:tickLblSkip val="1"/>
        <c:noMultiLvlLbl val="0"/>
      </c:catAx>
      <c:valAx>
        <c:axId val="36262789"/>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1100" b="1" i="0" u="none" baseline="0">
                <a:solidFill>
                  <a:srgbClr val="000000"/>
                </a:solidFill>
              </a:defRPr>
            </a:pPr>
          </a:p>
        </c:txPr>
        <c:crossAx val="26398820"/>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
          <c:y val="0.2335"/>
          <c:w val="0.3555"/>
          <c:h val="0.527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2077310"/>
        <c:axId val="18695791"/>
      </c:radarChart>
      <c:catAx>
        <c:axId val="207731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95791"/>
        <c:crosses val="autoZero"/>
        <c:auto val="0"/>
        <c:lblOffset val="100"/>
        <c:tickLblSkip val="1"/>
        <c:noMultiLvlLbl val="0"/>
      </c:catAx>
      <c:valAx>
        <c:axId val="1869579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077310"/>
        <c:crossesAt val="1"/>
        <c:crossBetween val="between"/>
        <c:dispUnits/>
      </c:valAx>
      <c:spPr>
        <a:solidFill>
          <a:srgbClr val="FFFFFF"/>
        </a:solidFill>
        <a:ln w="3175">
          <a:noFill/>
        </a:ln>
      </c:spPr>
    </c:plotArea>
    <c:legend>
      <c:legendPos val="r"/>
      <c:layout>
        <c:manualLayout>
          <c:xMode val="edge"/>
          <c:yMode val="edge"/>
          <c:x val="0.75075"/>
          <c:y val="0.436"/>
          <c:w val="0.23325"/>
          <c:h val="0.10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5125"/>
          <c:w val="0.32725"/>
          <c:h val="0.492"/>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34044392"/>
        <c:axId val="37964073"/>
      </c:radarChart>
      <c:catAx>
        <c:axId val="3404439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964073"/>
        <c:crosses val="autoZero"/>
        <c:auto val="0"/>
        <c:lblOffset val="100"/>
        <c:tickLblSkip val="1"/>
        <c:noMultiLvlLbl val="0"/>
      </c:catAx>
      <c:valAx>
        <c:axId val="3796407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4044392"/>
        <c:crossesAt val="1"/>
        <c:crossBetween val="between"/>
        <c:dispUnits/>
      </c:valAx>
      <c:spPr>
        <a:solidFill>
          <a:srgbClr val="FFFFFF"/>
        </a:solidFill>
        <a:ln w="3175">
          <a:noFill/>
        </a:ln>
      </c:spPr>
    </c:plotArea>
    <c:legend>
      <c:legendPos val="r"/>
      <c:layout>
        <c:manualLayout>
          <c:xMode val="edge"/>
          <c:yMode val="edge"/>
          <c:x val="0.7515"/>
          <c:y val="0.4355"/>
          <c:w val="0.2325"/>
          <c:h val="0.11"/>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8"/>
          <c:y val="0.20825"/>
          <c:w val="0.369"/>
          <c:h val="0.552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8080"/>
              </a:solidFill>
              <a:ln>
                <a:solidFill>
                  <a:srgbClr val="666699"/>
                </a:solidFill>
              </a:ln>
            </c:spPr>
          </c:marker>
          <c:dLbls>
            <c:dLbl>
              <c:idx val="0"/>
              <c:layout>
                <c:manualLayout>
                  <c:x val="0"/>
                  <c:y val="0"/>
                </c:manualLayout>
              </c:layout>
              <c:txPr>
                <a:bodyPr vert="horz" rot="0" anchor="ctr"/>
                <a:lstStyle/>
                <a:p>
                  <a:pPr algn="ctr">
                    <a:defRPr lang="en-US" cap="none" sz="1000" b="1" i="0" u="none" baseline="0">
                      <a:solidFill>
                        <a:srgbClr val="FF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00" b="1" i="0" u="none" baseline="0">
                    <a:solidFill>
                      <a:srgbClr val="FF0000"/>
                    </a:solidFill>
                  </a:defRPr>
                </a:pPr>
              </a:p>
            </c:txPr>
            <c:showLegendKey val="0"/>
            <c:showVal val="1"/>
            <c:showBubbleSize val="0"/>
            <c:showCatName val="0"/>
            <c:showSerName val="0"/>
            <c:showPercent val="0"/>
          </c:dLbls>
          <c:cat>
            <c:strRef>
              <c:f>'Notes du diagnostic'!$C$9:$C$13</c:f>
              <c:strCache>
                <c:ptCount val="5"/>
                <c:pt idx="0">
                  <c:v>Système de Management de la Qualité </c:v>
                </c:pt>
                <c:pt idx="1">
                  <c:v>Responsabilité de la Direction </c:v>
                </c:pt>
                <c:pt idx="2">
                  <c:v>Management des Ressources </c:v>
                </c:pt>
                <c:pt idx="3">
                  <c:v> Réalisation du Produit</c:v>
                </c:pt>
                <c:pt idx="4">
                  <c:v>Surveillance et Mesures</c:v>
                </c:pt>
              </c:strCache>
            </c:strRef>
          </c:cat>
          <c:val>
            <c:numRef>
              <c:f>'Notes du diagnostic'!$D$9:$D$13</c:f>
              <c:numCache>
                <c:ptCount val="5"/>
                <c:pt idx="0">
                  <c:v>#N/A</c:v>
                </c:pt>
                <c:pt idx="1">
                  <c:v>#N/A</c:v>
                </c:pt>
                <c:pt idx="2">
                  <c:v>#N/A</c:v>
                </c:pt>
                <c:pt idx="3">
                  <c:v>#N/A</c:v>
                </c:pt>
                <c:pt idx="4">
                  <c:v>#N/A</c:v>
                </c:pt>
              </c:numCache>
            </c:numRef>
          </c:val>
        </c:ser>
        <c:axId val="6132338"/>
        <c:axId val="55191043"/>
      </c:radarChart>
      <c:catAx>
        <c:axId val="6132338"/>
        <c:scaling>
          <c:orientation val="minMax"/>
        </c:scaling>
        <c:axPos val="b"/>
        <c:majorGridlines>
          <c:spPr>
            <a:ln w="3175">
              <a:solidFill>
                <a:srgbClr val="99CCFF"/>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666699"/>
                </a:solidFill>
              </a:defRPr>
            </a:pPr>
          </a:p>
        </c:txPr>
        <c:crossAx val="55191043"/>
        <c:crosses val="autoZero"/>
        <c:auto val="0"/>
        <c:lblOffset val="100"/>
        <c:tickLblSkip val="1"/>
        <c:noMultiLvlLbl val="0"/>
      </c:catAx>
      <c:valAx>
        <c:axId val="55191043"/>
        <c:scaling>
          <c:orientation val="minMax"/>
          <c:max val="100"/>
          <c:min val="0"/>
        </c:scaling>
        <c:axPos val="l"/>
        <c:majorGridlines>
          <c:spPr>
            <a:ln w="3175">
              <a:solidFill>
                <a:srgbClr val="808080"/>
              </a:solidFill>
            </a:ln>
          </c:spPr>
        </c:majorGridlines>
        <c:delete val="0"/>
        <c:numFmt formatCode="0" sourceLinked="0"/>
        <c:majorTickMark val="none"/>
        <c:minorTickMark val="none"/>
        <c:tickLblPos val="nextTo"/>
        <c:spPr>
          <a:ln w="3175">
            <a:solidFill>
              <a:srgbClr val="99CCFF"/>
            </a:solidFill>
          </a:ln>
        </c:spPr>
        <c:txPr>
          <a:bodyPr/>
          <a:lstStyle/>
          <a:p>
            <a:pPr>
              <a:defRPr lang="en-US" cap="none" sz="950" b="0" i="0" u="none" baseline="0">
                <a:solidFill>
                  <a:srgbClr val="000000"/>
                </a:solidFill>
              </a:defRPr>
            </a:pPr>
          </a:p>
        </c:txPr>
        <c:crossAx val="6132338"/>
        <c:crossesAt val="1"/>
        <c:crossBetween val="between"/>
        <c:dispUnits/>
        <c:majorUnit val="20"/>
      </c:valAx>
      <c:spPr>
        <a:solidFill>
          <a:srgbClr val="FFFFFF"/>
        </a:solidFill>
        <a:ln w="3175">
          <a:noFill/>
        </a:ln>
      </c:spPr>
    </c:plotArea>
    <c:plotVisOnly val="1"/>
    <c:dispBlanksAs val="gap"/>
    <c:showDLblsOverMax val="0"/>
  </c:chart>
  <c:spPr>
    <a:solidFill>
      <a:srgbClr val="FCD5B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725"/>
          <c:y val="0.2105"/>
          <c:w val="0.42375"/>
          <c:h val="0.57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57929646"/>
        <c:axId val="51604767"/>
      </c:radarChart>
      <c:catAx>
        <c:axId val="5792964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604767"/>
        <c:crosses val="autoZero"/>
        <c:auto val="0"/>
        <c:lblOffset val="100"/>
        <c:tickLblSkip val="1"/>
        <c:noMultiLvlLbl val="0"/>
      </c:catAx>
      <c:valAx>
        <c:axId val="5160476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7929646"/>
        <c:crossesAt val="1"/>
        <c:crossBetween val="between"/>
        <c:dispUnits/>
      </c:valAx>
      <c:spPr>
        <a:solidFill>
          <a:srgbClr val="FFFFFF"/>
        </a:solidFill>
        <a:ln w="3175">
          <a:noFill/>
        </a:ln>
      </c:spPr>
    </c:plotArea>
    <c:legend>
      <c:legendPos val="r"/>
      <c:layout>
        <c:manualLayout>
          <c:xMode val="edge"/>
          <c:yMode val="edge"/>
          <c:x val="0.867"/>
          <c:y val="0.46875"/>
          <c:w val="0.1245"/>
          <c:h val="0.05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4"/>
          <c:y val="0.18475"/>
          <c:w val="0.3645"/>
          <c:h val="0.627"/>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61789720"/>
        <c:axId val="19236569"/>
      </c:radarChart>
      <c:catAx>
        <c:axId val="6178972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236569"/>
        <c:crosses val="autoZero"/>
        <c:auto val="0"/>
        <c:lblOffset val="100"/>
        <c:tickLblSkip val="1"/>
        <c:noMultiLvlLbl val="0"/>
      </c:catAx>
      <c:valAx>
        <c:axId val="1923656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1789720"/>
        <c:crossesAt val="1"/>
        <c:crossBetween val="between"/>
        <c:dispUnits/>
      </c:valAx>
      <c:spPr>
        <a:solidFill>
          <a:srgbClr val="FFFFFF"/>
        </a:solidFill>
        <a:ln w="3175">
          <a:noFill/>
        </a:ln>
      </c:spPr>
    </c:plotArea>
    <c:legend>
      <c:legendPos val="r"/>
      <c:layout>
        <c:manualLayout>
          <c:xMode val="edge"/>
          <c:yMode val="edge"/>
          <c:x val="0.86175"/>
          <c:y val="0.46025"/>
          <c:w val="0.1295"/>
          <c:h val="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5"/>
          <c:y val="0.19675"/>
          <c:w val="0.407"/>
          <c:h val="0.603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38911394"/>
        <c:axId val="14658227"/>
      </c:radarChart>
      <c:catAx>
        <c:axId val="3891139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58227"/>
        <c:crosses val="autoZero"/>
        <c:auto val="0"/>
        <c:lblOffset val="100"/>
        <c:tickLblSkip val="1"/>
        <c:noMultiLvlLbl val="0"/>
      </c:catAx>
      <c:valAx>
        <c:axId val="1465822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38911394"/>
        <c:crossesAt val="1"/>
        <c:crossBetween val="between"/>
        <c:dispUnits/>
      </c:valAx>
      <c:spPr>
        <a:solidFill>
          <a:srgbClr val="FFFFFF"/>
        </a:solidFill>
        <a:ln w="3175">
          <a:noFill/>
        </a:ln>
      </c:spPr>
    </c:plotArea>
    <c:legend>
      <c:legendPos val="r"/>
      <c:layout>
        <c:manualLayout>
          <c:xMode val="edge"/>
          <c:yMode val="edge"/>
          <c:x val="0.86475"/>
          <c:y val="0.46525"/>
          <c:w val="0.1265"/>
          <c:h val="0.059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
          <c:y val="0.149"/>
          <c:w val="0.41875"/>
          <c:h val="0.698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chapitre'!$B$20:$B$24</c:f>
              <c:strCache>
                <c:ptCount val="5"/>
                <c:pt idx="0">
                  <c:v>7.1 planification de la realisation du produit</c:v>
                </c:pt>
                <c:pt idx="1">
                  <c:v>7.2 Processus relatif au client</c:v>
                </c:pt>
                <c:pt idx="2">
                  <c:v>7.3 Conception et developpement</c:v>
                </c:pt>
                <c:pt idx="3">
                  <c:v>7.4 achats</c:v>
                </c:pt>
                <c:pt idx="4">
                  <c:v>7.5 production et preparation des services</c:v>
                </c:pt>
              </c:strCache>
            </c:strRef>
          </c:cat>
          <c:val>
            <c:numRef>
              <c:f>'Calculs Kiviat par chapitre'!$C$20:$C$24</c:f>
              <c:numCache>
                <c:ptCount val="5"/>
                <c:pt idx="0">
                  <c:v>#N/A</c:v>
                </c:pt>
                <c:pt idx="1">
                  <c:v>#N/A</c:v>
                </c:pt>
                <c:pt idx="2">
                  <c:v>#N/A</c:v>
                </c:pt>
                <c:pt idx="3">
                  <c:v>#N/A</c:v>
                </c:pt>
                <c:pt idx="4">
                  <c:v>#N/A</c:v>
                </c:pt>
              </c:numCache>
            </c:numRef>
          </c:val>
        </c:ser>
        <c:axId val="64815180"/>
        <c:axId val="46465709"/>
      </c:radarChart>
      <c:catAx>
        <c:axId val="6481518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65709"/>
        <c:crosses val="autoZero"/>
        <c:auto val="0"/>
        <c:lblOffset val="100"/>
        <c:tickLblSkip val="1"/>
        <c:noMultiLvlLbl val="0"/>
      </c:catAx>
      <c:valAx>
        <c:axId val="46465709"/>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64815180"/>
        <c:crossesAt val="1"/>
        <c:crossBetween val="between"/>
        <c:dispUnits/>
      </c:valAx>
      <c:spPr>
        <a:solidFill>
          <a:srgbClr val="FFFFFF"/>
        </a:solidFill>
        <a:ln w="3175">
          <a:noFill/>
        </a:ln>
      </c:spPr>
    </c:plotArea>
    <c:legend>
      <c:legendPos val="r"/>
      <c:layout>
        <c:manualLayout>
          <c:xMode val="edge"/>
          <c:yMode val="edge"/>
          <c:x val="0.873"/>
          <c:y val="0.46475"/>
          <c:w val="0.119"/>
          <c:h val="0.06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14"/>
          <c:w val="0.4115"/>
          <c:h val="0.716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chapitre'!$B$27:$B$30</c:f>
              <c:strCache>
                <c:ptCount val="4"/>
                <c:pt idx="0">
                  <c:v>8.2 surveillance et mesure</c:v>
                </c:pt>
                <c:pt idx="1">
                  <c:v>8.3 maitrise du produit non conforme</c:v>
                </c:pt>
                <c:pt idx="2">
                  <c:v>8.4 analyse des donnees</c:v>
                </c:pt>
                <c:pt idx="3">
                  <c:v>8.5 amelioration</c:v>
                </c:pt>
              </c:strCache>
            </c:strRef>
          </c:cat>
          <c:val>
            <c:numRef>
              <c:f>'Calculs Kiviat par chapitre'!$C$27:$C$30</c:f>
              <c:numCache>
                <c:ptCount val="4"/>
                <c:pt idx="0">
                  <c:v>#N/A</c:v>
                </c:pt>
                <c:pt idx="1">
                  <c:v>#N/A</c:v>
                </c:pt>
                <c:pt idx="2">
                  <c:v>#N/A</c:v>
                </c:pt>
                <c:pt idx="3">
                  <c:v>#N/A</c:v>
                </c:pt>
              </c:numCache>
            </c:numRef>
          </c:val>
        </c:ser>
        <c:axId val="15538198"/>
        <c:axId val="5626055"/>
      </c:radarChart>
      <c:catAx>
        <c:axId val="15538198"/>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26055"/>
        <c:crosses val="autoZero"/>
        <c:auto val="0"/>
        <c:lblOffset val="100"/>
        <c:tickLblSkip val="1"/>
        <c:noMultiLvlLbl val="0"/>
      </c:catAx>
      <c:valAx>
        <c:axId val="562605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5538198"/>
        <c:crossesAt val="1"/>
        <c:crossBetween val="between"/>
        <c:dispUnits/>
      </c:valAx>
      <c:spPr>
        <a:solidFill>
          <a:srgbClr val="FFFFFF"/>
        </a:solidFill>
        <a:ln w="3175">
          <a:noFill/>
        </a:ln>
      </c:spPr>
    </c:plotArea>
    <c:legend>
      <c:legendPos val="r"/>
      <c:layout>
        <c:manualLayout>
          <c:xMode val="edge"/>
          <c:yMode val="edge"/>
          <c:x val="0.85875"/>
          <c:y val="0.4575"/>
          <c:w val="0.13225"/>
          <c:h val="0.07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175"/>
          <c:y val="0.226"/>
          <c:w val="0.371"/>
          <c:h val="0.5432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chapitre'!$B$4:$B$6</c:f>
              <c:strCache>
                <c:ptCount val="3"/>
                <c:pt idx="0">
                  <c:v>4.2.2. Manuel qualité</c:v>
                </c:pt>
                <c:pt idx="1">
                  <c:v>4.2.3 Maîtrise de la documentation</c:v>
                </c:pt>
                <c:pt idx="2">
                  <c:v>4.2.4 Maîtrise des enregistrements</c:v>
                </c:pt>
              </c:strCache>
            </c:strRef>
          </c:cat>
          <c:val>
            <c:numRef>
              <c:f>'Calculs Kiviat par chapitre'!$C$4:$C$6</c:f>
              <c:numCache>
                <c:ptCount val="3"/>
                <c:pt idx="0">
                  <c:v>#N/A</c:v>
                </c:pt>
                <c:pt idx="1">
                  <c:v>#N/A</c:v>
                </c:pt>
                <c:pt idx="2">
                  <c:v>#N/A</c:v>
                </c:pt>
              </c:numCache>
            </c:numRef>
          </c:val>
        </c:ser>
        <c:axId val="50634496"/>
        <c:axId val="53057281"/>
      </c:radarChart>
      <c:catAx>
        <c:axId val="5063449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057281"/>
        <c:crosses val="autoZero"/>
        <c:auto val="0"/>
        <c:lblOffset val="100"/>
        <c:tickLblSkip val="1"/>
        <c:noMultiLvlLbl val="0"/>
      </c:catAx>
      <c:valAx>
        <c:axId val="5305728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50634496"/>
        <c:crossesAt val="1"/>
        <c:crossBetween val="between"/>
        <c:dispUnits/>
      </c:valAx>
      <c:spPr>
        <a:solidFill>
          <a:srgbClr val="FFFFFF"/>
        </a:solidFill>
        <a:ln w="3175">
          <a:noFill/>
        </a:ln>
      </c:spPr>
    </c:plotArea>
    <c:legend>
      <c:legendPos val="r"/>
      <c:layout>
        <c:manualLayout>
          <c:xMode val="edge"/>
          <c:yMode val="edge"/>
          <c:x val="0.75"/>
          <c:y val="0.4365"/>
          <c:w val="0.234"/>
          <c:h val="0.10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425"/>
          <c:y val="0.26125"/>
          <c:w val="0.32475"/>
          <c:h val="0.4717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chapitre'!$B$9:$B$12</c:f>
              <c:strCache>
                <c:ptCount val="4"/>
                <c:pt idx="0">
                  <c:v>5.1 / 5.2. Engagement et écoute client</c:v>
                </c:pt>
                <c:pt idx="1">
                  <c:v>5.3 / 5.4. Politique qualité</c:v>
                </c:pt>
                <c:pt idx="2">
                  <c:v>5.5. Responsabilité, autorité de la direction
 et communication</c:v>
                </c:pt>
                <c:pt idx="3">
                  <c:v>5.6. Revue de direction
 direction </c:v>
                </c:pt>
              </c:strCache>
            </c:strRef>
          </c:cat>
          <c:val>
            <c:numRef>
              <c:f>'Calculs Kiviat par chapitre'!$C$9:$C$12</c:f>
              <c:numCache>
                <c:ptCount val="4"/>
                <c:pt idx="0">
                  <c:v>#N/A</c:v>
                </c:pt>
                <c:pt idx="1">
                  <c:v>#N/A</c:v>
                </c:pt>
                <c:pt idx="2">
                  <c:v>#N/A</c:v>
                </c:pt>
                <c:pt idx="3">
                  <c:v>#N/A</c:v>
                </c:pt>
              </c:numCache>
            </c:numRef>
          </c:val>
        </c:ser>
        <c:axId val="7753482"/>
        <c:axId val="2672475"/>
      </c:radarChart>
      <c:catAx>
        <c:axId val="775348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72475"/>
        <c:crosses val="autoZero"/>
        <c:auto val="0"/>
        <c:lblOffset val="100"/>
        <c:tickLblSkip val="1"/>
        <c:noMultiLvlLbl val="0"/>
      </c:catAx>
      <c:valAx>
        <c:axId val="2672475"/>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7753482"/>
        <c:crossesAt val="1"/>
        <c:crossBetween val="between"/>
        <c:dispUnits/>
      </c:valAx>
      <c:spPr>
        <a:solidFill>
          <a:srgbClr val="FFFFFF"/>
        </a:solidFill>
        <a:ln w="3175">
          <a:noFill/>
        </a:ln>
      </c:spPr>
    </c:plotArea>
    <c:legend>
      <c:legendPos val="r"/>
      <c:layout>
        <c:manualLayout>
          <c:xMode val="edge"/>
          <c:yMode val="edge"/>
          <c:x val="0.74925"/>
          <c:y val="0.43925"/>
          <c:w val="0.23475"/>
          <c:h val="0.1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75"/>
          <c:y val="0.26475"/>
          <c:w val="0.32175"/>
          <c:h val="0.4655"/>
        </c:manualLayout>
      </c:layout>
      <c:radarChart>
        <c:radarStyle val="marker"/>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'Calculs Kiviat par chapitre'!$B$15:$B$17</c:f>
              <c:strCache>
                <c:ptCount val="3"/>
                <c:pt idx="0">
                  <c:v>6.1 Mise à disposition des ressources</c:v>
                </c:pt>
                <c:pt idx="1">
                  <c:v>6.2 Ressources humaines</c:v>
                </c:pt>
                <c:pt idx="2">
                  <c:v>6.3 ressources materielles</c:v>
                </c:pt>
              </c:strCache>
            </c:strRef>
          </c:cat>
          <c:val>
            <c:numRef>
              <c:f>'Calculs Kiviat par chapitre'!$C$15:$C$17</c:f>
              <c:numCache>
                <c:ptCount val="3"/>
                <c:pt idx="0">
                  <c:v>#N/A</c:v>
                </c:pt>
                <c:pt idx="1">
                  <c:v>#N/A</c:v>
                </c:pt>
                <c:pt idx="2">
                  <c:v>#N/A</c:v>
                </c:pt>
              </c:numCache>
            </c:numRef>
          </c:val>
        </c:ser>
        <c:axId val="24052276"/>
        <c:axId val="15143893"/>
      </c:radarChart>
      <c:catAx>
        <c:axId val="24052276"/>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143893"/>
        <c:crosses val="autoZero"/>
        <c:auto val="0"/>
        <c:lblOffset val="100"/>
        <c:tickLblSkip val="1"/>
        <c:noMultiLvlLbl val="0"/>
      </c:catAx>
      <c:valAx>
        <c:axId val="1514389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24052276"/>
        <c:crossesAt val="1"/>
        <c:crossBetween val="between"/>
        <c:dispUnits/>
      </c:valAx>
      <c:spPr>
        <a:solidFill>
          <a:srgbClr val="FFFFFF"/>
        </a:solidFill>
        <a:ln w="3175">
          <a:noFill/>
        </a:ln>
      </c:spPr>
    </c:plotArea>
    <c:legend>
      <c:legendPos val="r"/>
      <c:layout>
        <c:manualLayout>
          <c:xMode val="edge"/>
          <c:yMode val="edge"/>
          <c:x val="0.74925"/>
          <c:y val="0.43725"/>
          <c:w val="0.23475"/>
          <c:h val="0.10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47625</xdr:rowOff>
    </xdr:from>
    <xdr:to>
      <xdr:col>7</xdr:col>
      <xdr:colOff>152400</xdr:colOff>
      <xdr:row>26</xdr:row>
      <xdr:rowOff>76200</xdr:rowOff>
    </xdr:to>
    <xdr:sp>
      <xdr:nvSpPr>
        <xdr:cNvPr id="1" name="ZoneTexte 4"/>
        <xdr:cNvSpPr txBox="1">
          <a:spLocks noChangeArrowheads="1"/>
        </xdr:cNvSpPr>
      </xdr:nvSpPr>
      <xdr:spPr>
        <a:xfrm>
          <a:off x="123825" y="47625"/>
          <a:ext cx="4857750" cy="5743575"/>
        </a:xfrm>
        <a:prstGeom prst="rect">
          <a:avLst/>
        </a:prstGeom>
        <a:solidFill>
          <a:srgbClr val="DCE6F2"/>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80"/>
              </a:solidFill>
              <a:latin typeface="Calibri"/>
              <a:ea typeface="Calibri"/>
              <a:cs typeface="Calibri"/>
            </a:rPr>
            <a:t>MANUEL D’UTILISATION
</a:t>
          </a:r>
          <a:r>
            <a:rPr lang="en-US" cap="none" sz="1100" b="0" i="0" u="sng" baseline="0">
              <a:solidFill>
                <a:srgbClr val="333399"/>
              </a:solidFill>
              <a:latin typeface="Calibri"/>
              <a:ea typeface="Calibri"/>
              <a:cs typeface="Calibri"/>
            </a:rPr>
            <a:t>OBJECTIFS
</a:t>
          </a:r>
          <a:r>
            <a:rPr lang="en-US" cap="none" sz="1100" b="0" i="0" u="none" baseline="0">
              <a:solidFill>
                <a:srgbClr val="000000"/>
              </a:solidFill>
              <a:latin typeface="Calibri"/>
              <a:ea typeface="Calibri"/>
              <a:cs typeface="Calibri"/>
            </a:rPr>
            <a:t>La présente grille d’autoévaluation est basée sur la norme ISO 9001 :2000. Elle permet à son utilisateur de mesurer les écarts entre les pratiques réelles concernant le système de management de la qualité d’un organisme et les exigences et recommandations du référentiel international. Ainsi elle constitue pour l’utilisateur un outil d’aide à l’évaluation lui permettant de mettre en évidence l’ensemble des actions d’amélioration à mener.
</a:t>
          </a:r>
          <a:r>
            <a:rPr lang="en-US" cap="none" sz="1100" b="0" i="0" u="none" baseline="0">
              <a:solidFill>
                <a:srgbClr val="000000"/>
              </a:solidFill>
              <a:latin typeface="Calibri"/>
              <a:ea typeface="Calibri"/>
              <a:cs typeface="Calibri"/>
            </a:rPr>
            <a:t>Cette grille peut-être utilisée en tant que fil directeur d’un audit interne ou externe ainsi que lors d’une autoévaluation.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PRE-REQUIS
</a:t>
          </a:r>
          <a:r>
            <a:rPr lang="en-US" cap="none" sz="1100" b="0" i="0" u="none" baseline="0">
              <a:solidFill>
                <a:srgbClr val="000000"/>
              </a:solidFill>
              <a:latin typeface="Calibri"/>
              <a:ea typeface="Calibri"/>
              <a:cs typeface="Calibri"/>
            </a:rPr>
            <a:t>L’outil proposé s’adresse à tout type d'organisme, quelque soit sa taille et son produit fini désirant évaluer son système de management de la qualité selon le référentiel ISO 9001 :2000. L’utilisateur se doit d’avoir des connaissances de base en management de la qualité ainsi qu’en utilisation de référentiels.
</a:t>
          </a:r>
          <a:r>
            <a:rPr lang="en-US" cap="none" sz="1100" b="0" i="0" u="none" baseline="0">
              <a:solidFill>
                <a:srgbClr val="000000"/>
              </a:solidFill>
              <a:latin typeface="Calibri"/>
              <a:ea typeface="Calibri"/>
              <a:cs typeface="Calibri"/>
            </a:rPr>
            <a:t>Ainsi l’outil s’adresse tant à de jeunes « diplômés Qualité » confrontés à l’évaluation selon l’évaluation selon le référentiel ISO 9001 :2000 qu’à des responsables ou auditeurs confirmés souhaitant disposer d’un outil d’utilisation simple et rapide en complément de leurs méthodes d’évaluation habituelles.
</a:t>
          </a:r>
          <a:r>
            <a:rPr lang="en-US" cap="none" sz="1100" b="0" i="0" u="none" baseline="0">
              <a:solidFill>
                <a:srgbClr val="000000"/>
              </a:solidFill>
              <a:latin typeface="Calibri"/>
              <a:ea typeface="Calibri"/>
              <a:cs typeface="Calibri"/>
            </a:rPr>
            <a:t>
</a:t>
          </a:r>
          <a:r>
            <a:rPr lang="en-US" cap="none" sz="1100" b="0" i="0" u="sng" baseline="0">
              <a:solidFill>
                <a:srgbClr val="333399"/>
              </a:solidFill>
              <a:latin typeface="Calibri"/>
              <a:ea typeface="Calibri"/>
              <a:cs typeface="Calibri"/>
            </a:rPr>
            <a:t>PRESENTATION DES ELEMENTS
</a:t>
          </a:r>
          <a:r>
            <a:rPr lang="en-US" cap="none" sz="1100" b="0" i="0" u="none" baseline="0">
              <a:solidFill>
                <a:srgbClr val="000000"/>
              </a:solidFill>
              <a:latin typeface="Calibri"/>
              <a:ea typeface="Calibri"/>
              <a:cs typeface="Calibri"/>
            </a:rPr>
            <a:t>D’une façon générale, de nonbreux boutons d’action et un sommaire dynamique permettent à l’utilisateur de se rendre directement aux résultats qui l’intéressent ou par exemple de réinitialiser la grille. La grille se présente sous format Excel constitué de plusieurs onglets :
</a:t>
          </a:r>
          <a:r>
            <a:rPr lang="en-US" cap="none" sz="1100" b="0" i="0" u="none" baseline="0">
              <a:solidFill>
                <a:srgbClr val="000000"/>
              </a:solidFill>
              <a:latin typeface="Calibri"/>
              <a:ea typeface="Calibri"/>
              <a:cs typeface="Calibri"/>
            </a:rPr>
            <a:t> - Le diagnostic (4 niveaux de notation conforme, acceptable, à    améliorer et non conforme)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 notes (avec des pondérations entre 0 et 100%)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 Les résultats globaux
</a:t>
          </a:r>
          <a:r>
            <a:rPr lang="en-US" cap="none" sz="1100" b="0" i="0" u="none" baseline="0">
              <a:solidFill>
                <a:srgbClr val="000000"/>
              </a:solidFill>
              <a:latin typeface="Calibri"/>
              <a:ea typeface="Calibri"/>
              <a:cs typeface="Calibri"/>
            </a:rPr>
            <a:t> - Les résultats par chapitre
</a:t>
          </a:r>
          <a:r>
            <a:rPr lang="en-US" cap="none" sz="1100" b="0" i="0" u="none" baseline="0">
              <a:solidFill>
                <a:srgbClr val="000000"/>
              </a:solidFill>
              <a:latin typeface="Calibri"/>
              <a:ea typeface="Calibri"/>
              <a:cs typeface="Calibri"/>
            </a:rPr>
            <a:t> - La vision globale des résultats
</a:t>
          </a:r>
          <a:r>
            <a:rPr lang="en-US" cap="none" sz="1100" b="0" i="0" u="none" baseline="0">
              <a:solidFill>
                <a:srgbClr val="000000"/>
              </a:solidFill>
              <a:latin typeface="Calibri"/>
              <a:ea typeface="Calibri"/>
              <a:cs typeface="Calibri"/>
            </a:rPr>
            <a:t> - La trame pour le plan d’actions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11</xdr:col>
      <xdr:colOff>685800</xdr:colOff>
      <xdr:row>23</xdr:row>
      <xdr:rowOff>95250</xdr:rowOff>
    </xdr:to>
    <xdr:graphicFrame>
      <xdr:nvGraphicFramePr>
        <xdr:cNvPr id="1" name="Graphique 1"/>
        <xdr:cNvGraphicFramePr/>
      </xdr:nvGraphicFramePr>
      <xdr:xfrm>
        <a:off x="2276475" y="0"/>
        <a:ext cx="679132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333375</xdr:colOff>
      <xdr:row>25</xdr:row>
      <xdr:rowOff>142875</xdr:rowOff>
    </xdr:to>
    <xdr:graphicFrame>
      <xdr:nvGraphicFramePr>
        <xdr:cNvPr id="1" name="Graphique 4"/>
        <xdr:cNvGraphicFramePr/>
      </xdr:nvGraphicFramePr>
      <xdr:xfrm>
        <a:off x="2286000" y="0"/>
        <a:ext cx="5667375" cy="41910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123825</xdr:colOff>
      <xdr:row>19</xdr:row>
      <xdr:rowOff>133350</xdr:rowOff>
    </xdr:to>
    <xdr:graphicFrame>
      <xdr:nvGraphicFramePr>
        <xdr:cNvPr id="1" name="Graphique 1"/>
        <xdr:cNvGraphicFramePr/>
      </xdr:nvGraphicFramePr>
      <xdr:xfrm>
        <a:off x="2286000" y="0"/>
        <a:ext cx="5457825" cy="3209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247650</xdr:colOff>
      <xdr:row>23</xdr:row>
      <xdr:rowOff>66675</xdr:rowOff>
    </xdr:to>
    <xdr:graphicFrame>
      <xdr:nvGraphicFramePr>
        <xdr:cNvPr id="1" name="Graphique 1"/>
        <xdr:cNvGraphicFramePr/>
      </xdr:nvGraphicFramePr>
      <xdr:xfrm>
        <a:off x="2286000" y="0"/>
        <a:ext cx="5581650" cy="37909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0</xdr:rowOff>
    </xdr:from>
    <xdr:to>
      <xdr:col>10</xdr:col>
      <xdr:colOff>590550</xdr:colOff>
      <xdr:row>22</xdr:row>
      <xdr:rowOff>28575</xdr:rowOff>
    </xdr:to>
    <xdr:graphicFrame>
      <xdr:nvGraphicFramePr>
        <xdr:cNvPr id="1" name="Graphique 1"/>
        <xdr:cNvGraphicFramePr/>
      </xdr:nvGraphicFramePr>
      <xdr:xfrm>
        <a:off x="2276475" y="0"/>
        <a:ext cx="5934075"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10</xdr:col>
      <xdr:colOff>9525</xdr:colOff>
      <xdr:row>19</xdr:row>
      <xdr:rowOff>28575</xdr:rowOff>
    </xdr:to>
    <xdr:graphicFrame>
      <xdr:nvGraphicFramePr>
        <xdr:cNvPr id="1" name="Graphique 1"/>
        <xdr:cNvGraphicFramePr/>
      </xdr:nvGraphicFramePr>
      <xdr:xfrm>
        <a:off x="2286000" y="0"/>
        <a:ext cx="5343525" cy="31051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4</xdr:col>
      <xdr:colOff>9525</xdr:colOff>
      <xdr:row>17</xdr:row>
      <xdr:rowOff>9525</xdr:rowOff>
    </xdr:to>
    <xdr:graphicFrame>
      <xdr:nvGraphicFramePr>
        <xdr:cNvPr id="1" name="Graphique 1"/>
        <xdr:cNvGraphicFramePr/>
      </xdr:nvGraphicFramePr>
      <xdr:xfrm>
        <a:off x="0" y="647700"/>
        <a:ext cx="3057525" cy="211455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4</xdr:row>
      <xdr:rowOff>0</xdr:rowOff>
    </xdr:from>
    <xdr:to>
      <xdr:col>9</xdr:col>
      <xdr:colOff>0</xdr:colOff>
      <xdr:row>17</xdr:row>
      <xdr:rowOff>19050</xdr:rowOff>
    </xdr:to>
    <xdr:graphicFrame>
      <xdr:nvGraphicFramePr>
        <xdr:cNvPr id="2" name="Graphique 2"/>
        <xdr:cNvGraphicFramePr/>
      </xdr:nvGraphicFramePr>
      <xdr:xfrm>
        <a:off x="3810000" y="647700"/>
        <a:ext cx="3048000" cy="21240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4</xdr:row>
      <xdr:rowOff>0</xdr:rowOff>
    </xdr:from>
    <xdr:to>
      <xdr:col>14</xdr:col>
      <xdr:colOff>0</xdr:colOff>
      <xdr:row>17</xdr:row>
      <xdr:rowOff>28575</xdr:rowOff>
    </xdr:to>
    <xdr:graphicFrame>
      <xdr:nvGraphicFramePr>
        <xdr:cNvPr id="3" name="Graphique 3"/>
        <xdr:cNvGraphicFramePr/>
      </xdr:nvGraphicFramePr>
      <xdr:xfrm>
        <a:off x="7620000" y="647700"/>
        <a:ext cx="3048000" cy="21336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18</xdr:row>
      <xdr:rowOff>9525</xdr:rowOff>
    </xdr:from>
    <xdr:to>
      <xdr:col>4</xdr:col>
      <xdr:colOff>19050</xdr:colOff>
      <xdr:row>31</xdr:row>
      <xdr:rowOff>0</xdr:rowOff>
    </xdr:to>
    <xdr:graphicFrame>
      <xdr:nvGraphicFramePr>
        <xdr:cNvPr id="4" name="Graphique 4"/>
        <xdr:cNvGraphicFramePr/>
      </xdr:nvGraphicFramePr>
      <xdr:xfrm>
        <a:off x="0" y="2924175"/>
        <a:ext cx="3067050" cy="2095500"/>
      </xdr:xfrm>
      <a:graphic>
        <a:graphicData uri="http://schemas.openxmlformats.org/drawingml/2006/chart">
          <c:chart xmlns:c="http://schemas.openxmlformats.org/drawingml/2006/chart" r:id="rId4"/>
        </a:graphicData>
      </a:graphic>
    </xdr:graphicFrame>
    <xdr:clientData/>
  </xdr:twoCellAnchor>
  <xdr:twoCellAnchor>
    <xdr:from>
      <xdr:col>4</xdr:col>
      <xdr:colOff>752475</xdr:colOff>
      <xdr:row>18</xdr:row>
      <xdr:rowOff>38100</xdr:rowOff>
    </xdr:from>
    <xdr:to>
      <xdr:col>9</xdr:col>
      <xdr:colOff>19050</xdr:colOff>
      <xdr:row>31</xdr:row>
      <xdr:rowOff>9525</xdr:rowOff>
    </xdr:to>
    <xdr:graphicFrame>
      <xdr:nvGraphicFramePr>
        <xdr:cNvPr id="5" name="Graphique 5"/>
        <xdr:cNvGraphicFramePr/>
      </xdr:nvGraphicFramePr>
      <xdr:xfrm>
        <a:off x="3800475" y="2952750"/>
        <a:ext cx="3076575" cy="2076450"/>
      </xdr:xfrm>
      <a:graphic>
        <a:graphicData uri="http://schemas.openxmlformats.org/drawingml/2006/chart">
          <c:chart xmlns:c="http://schemas.openxmlformats.org/drawingml/2006/chart" r:id="rId5"/>
        </a:graphicData>
      </a:graphic>
    </xdr:graphicFrame>
    <xdr:clientData/>
  </xdr:twoCellAnchor>
  <xdr:twoCellAnchor>
    <xdr:from>
      <xdr:col>9</xdr:col>
      <xdr:colOff>752475</xdr:colOff>
      <xdr:row>18</xdr:row>
      <xdr:rowOff>57150</xdr:rowOff>
    </xdr:from>
    <xdr:to>
      <xdr:col>14</xdr:col>
      <xdr:colOff>19050</xdr:colOff>
      <xdr:row>31</xdr:row>
      <xdr:rowOff>38100</xdr:rowOff>
    </xdr:to>
    <xdr:graphicFrame>
      <xdr:nvGraphicFramePr>
        <xdr:cNvPr id="6" name="Graphique 6"/>
        <xdr:cNvGraphicFramePr/>
      </xdr:nvGraphicFramePr>
      <xdr:xfrm>
        <a:off x="7610475" y="2971800"/>
        <a:ext cx="3076575" cy="20859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7.xml"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8.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H2:K17"/>
  <sheetViews>
    <sheetView tabSelected="1" zoomScalePageLayoutView="0" workbookViewId="0" topLeftCell="A1">
      <selection activeCell="E28" sqref="E28"/>
    </sheetView>
  </sheetViews>
  <sheetFormatPr defaultColWidth="11.421875" defaultRowHeight="12.75"/>
  <cols>
    <col min="1" max="1" width="3.00390625" style="5" customWidth="1"/>
    <col min="2" max="7" width="11.57421875" style="5" customWidth="1"/>
    <col min="8" max="8" width="4.57421875" style="5" customWidth="1"/>
    <col min="9" max="9" width="1.421875" style="5" customWidth="1"/>
    <col min="10" max="10" width="56.00390625" style="5" customWidth="1"/>
    <col min="11" max="11" width="1.421875" style="5" customWidth="1"/>
    <col min="12" max="16384" width="11.421875" style="5" customWidth="1"/>
  </cols>
  <sheetData>
    <row r="1" ht="3.75" customHeight="1" thickBot="1"/>
    <row r="2" spans="9:11" ht="7.5" customHeight="1">
      <c r="I2" s="40"/>
      <c r="J2" s="41"/>
      <c r="K2" s="48"/>
    </row>
    <row r="3" spans="9:11" ht="18" customHeight="1">
      <c r="I3" s="42"/>
      <c r="J3" s="10" t="s">
        <v>53</v>
      </c>
      <c r="K3" s="49"/>
    </row>
    <row r="4" spans="9:11" ht="14.25" customHeight="1">
      <c r="I4" s="42"/>
      <c r="J4" s="43"/>
      <c r="K4" s="49"/>
    </row>
    <row r="5" spans="9:11" ht="24" customHeight="1">
      <c r="I5" s="42"/>
      <c r="J5" s="44" t="s">
        <v>66</v>
      </c>
      <c r="K5" s="49"/>
    </row>
    <row r="6" spans="9:11" ht="24" customHeight="1">
      <c r="I6" s="42"/>
      <c r="J6" s="45" t="s">
        <v>48</v>
      </c>
      <c r="K6" s="49"/>
    </row>
    <row r="7" spans="9:11" ht="24" customHeight="1">
      <c r="I7" s="42"/>
      <c r="J7" s="45" t="s">
        <v>49</v>
      </c>
      <c r="K7" s="49"/>
    </row>
    <row r="8" spans="9:11" ht="24" customHeight="1">
      <c r="I8" s="42"/>
      <c r="J8" s="45" t="s">
        <v>50</v>
      </c>
      <c r="K8" s="49"/>
    </row>
    <row r="9" spans="9:11" ht="24" customHeight="1">
      <c r="I9" s="42"/>
      <c r="J9" s="45" t="s">
        <v>51</v>
      </c>
      <c r="K9" s="49"/>
    </row>
    <row r="10" spans="8:11" ht="24" customHeight="1">
      <c r="H10" s="8"/>
      <c r="I10" s="42"/>
      <c r="J10" s="45" t="s">
        <v>52</v>
      </c>
      <c r="K10" s="49"/>
    </row>
    <row r="11" spans="8:11" ht="25.5" customHeight="1">
      <c r="H11" s="8"/>
      <c r="I11" s="42"/>
      <c r="J11" s="45"/>
      <c r="K11" s="49"/>
    </row>
    <row r="12" spans="8:11" ht="25.5" customHeight="1">
      <c r="H12" s="8"/>
      <c r="I12" s="42"/>
      <c r="J12" s="43"/>
      <c r="K12" s="49"/>
    </row>
    <row r="13" spans="8:11" ht="25.5" customHeight="1">
      <c r="H13" s="8"/>
      <c r="I13" s="42"/>
      <c r="J13" s="43"/>
      <c r="K13" s="49"/>
    </row>
    <row r="14" spans="8:11" ht="25.5" customHeight="1">
      <c r="H14" s="8"/>
      <c r="I14" s="42"/>
      <c r="J14" s="43"/>
      <c r="K14" s="49"/>
    </row>
    <row r="15" spans="8:11" ht="25.5" customHeight="1">
      <c r="H15" s="8"/>
      <c r="I15" s="42"/>
      <c r="J15" s="43"/>
      <c r="K15" s="49"/>
    </row>
    <row r="16" spans="8:11" ht="7.5" customHeight="1" thickBot="1">
      <c r="H16" s="8"/>
      <c r="I16" s="46"/>
      <c r="J16" s="47"/>
      <c r="K16" s="50"/>
    </row>
    <row r="17" spans="8:11" ht="12.75">
      <c r="H17" s="8"/>
      <c r="I17" s="8"/>
      <c r="J17" s="8"/>
      <c r="K17" s="8"/>
    </row>
  </sheetData>
  <sheetProtection/>
  <printOptions/>
  <pageMargins left="0.787401575" right="0.787401575" top="0.984251969" bottom="0.984251969" header="0.4921259845" footer="0.4921259845"/>
  <pageSetup horizontalDpi="300" verticalDpi="300" orientation="portrait" paperSize="9" r:id="rId3"/>
  <drawing r:id="rId2"/>
  <legacyDrawing r:id="rId1"/>
</worksheet>
</file>

<file path=xl/worksheets/sheet10.xml><?xml version="1.0" encoding="utf-8"?>
<worksheet xmlns="http://schemas.openxmlformats.org/spreadsheetml/2006/main" xmlns:r="http://schemas.openxmlformats.org/officeDocument/2006/relationships">
  <sheetPr codeName="Feuil10"/>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Feuil11"/>
  <dimension ref="A1:A1"/>
  <sheetViews>
    <sheetView zoomScalePageLayoutView="0" workbookViewId="0" topLeftCell="A1">
      <selection activeCell="B17" sqref="B17"/>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12.xml><?xml version="1.0" encoding="utf-8"?>
<worksheet xmlns="http://schemas.openxmlformats.org/spreadsheetml/2006/main" xmlns:r="http://schemas.openxmlformats.org/officeDocument/2006/relationships">
  <sheetPr codeName="Feuil12"/>
  <dimension ref="A1:A1"/>
  <sheetViews>
    <sheetView zoomScalePageLayoutView="0" workbookViewId="0" topLeftCell="A1">
      <selection activeCell="E14" sqref="E14"/>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13.xml><?xml version="1.0" encoding="utf-8"?>
<worksheet xmlns="http://schemas.openxmlformats.org/spreadsheetml/2006/main" xmlns:r="http://schemas.openxmlformats.org/officeDocument/2006/relationships">
  <sheetPr codeName="Feuil7"/>
  <dimension ref="D3:G19"/>
  <sheetViews>
    <sheetView zoomScalePageLayoutView="0" workbookViewId="0" topLeftCell="A1">
      <selection activeCell="C1" sqref="C1"/>
    </sheetView>
  </sheetViews>
  <sheetFormatPr defaultColWidth="11.421875" defaultRowHeight="12.75"/>
  <cols>
    <col min="1" max="3" width="11.421875" style="5" customWidth="1"/>
    <col min="4" max="4" width="21.8515625" style="5" customWidth="1"/>
    <col min="5" max="5" width="23.7109375" style="5" bestFit="1" customWidth="1"/>
    <col min="6" max="6" width="24.140625" style="5" bestFit="1" customWidth="1"/>
    <col min="7" max="7" width="23.7109375" style="5" bestFit="1" customWidth="1"/>
    <col min="8" max="16384" width="11.421875" style="5" customWidth="1"/>
  </cols>
  <sheetData>
    <row r="1" ht="12.75"/>
    <row r="2" ht="13.5" thickBot="1"/>
    <row r="3" ht="18.75" thickBot="1">
      <c r="F3" s="11" t="s">
        <v>29</v>
      </c>
    </row>
    <row r="4" ht="12.75">
      <c r="F4" s="7"/>
    </row>
    <row r="5" ht="12.75">
      <c r="D5" s="12" t="s">
        <v>60</v>
      </c>
    </row>
    <row r="6" ht="12.75"/>
    <row r="7" ht="13.5" thickBot="1"/>
    <row r="8" spans="5:7" ht="13.5" thickBot="1">
      <c r="E8" s="13" t="s">
        <v>30</v>
      </c>
      <c r="F8" s="13" t="s">
        <v>31</v>
      </c>
      <c r="G8" s="14" t="s">
        <v>32</v>
      </c>
    </row>
    <row r="9" spans="4:7" ht="30.75" customHeight="1" thickBot="1">
      <c r="D9" s="15" t="s">
        <v>33</v>
      </c>
      <c r="E9" s="272"/>
      <c r="F9" s="272"/>
      <c r="G9" s="273"/>
    </row>
    <row r="10" spans="4:7" ht="30.75" customHeight="1" thickBot="1">
      <c r="D10" s="19" t="s">
        <v>34</v>
      </c>
      <c r="E10" s="274"/>
      <c r="F10" s="274"/>
      <c r="G10" s="275"/>
    </row>
    <row r="11" spans="4:7" ht="56.25" customHeight="1">
      <c r="D11" s="29" t="s">
        <v>61</v>
      </c>
      <c r="E11" s="26"/>
      <c r="F11" s="21"/>
      <c r="G11" s="22"/>
    </row>
    <row r="12" spans="4:7" ht="56.25" customHeight="1">
      <c r="D12" s="16" t="s">
        <v>35</v>
      </c>
      <c r="E12" s="27"/>
      <c r="F12" s="20"/>
      <c r="G12" s="23"/>
    </row>
    <row r="13" spans="4:7" ht="56.25" customHeight="1">
      <c r="D13" s="17" t="s">
        <v>65</v>
      </c>
      <c r="E13" s="27"/>
      <c r="F13" s="20"/>
      <c r="G13" s="23"/>
    </row>
    <row r="14" spans="4:7" ht="56.25" customHeight="1">
      <c r="D14" s="16" t="s">
        <v>36</v>
      </c>
      <c r="E14" s="27"/>
      <c r="F14" s="20"/>
      <c r="G14" s="23"/>
    </row>
    <row r="15" spans="4:7" ht="56.25" customHeight="1">
      <c r="D15" s="16" t="s">
        <v>37</v>
      </c>
      <c r="E15" s="27"/>
      <c r="F15" s="20"/>
      <c r="G15" s="23"/>
    </row>
    <row r="16" spans="4:7" ht="56.25" customHeight="1">
      <c r="D16" s="16" t="s">
        <v>38</v>
      </c>
      <c r="E16" s="27"/>
      <c r="F16" s="20"/>
      <c r="G16" s="23"/>
    </row>
    <row r="17" spans="4:7" ht="57" customHeight="1">
      <c r="D17" s="17" t="s">
        <v>62</v>
      </c>
      <c r="E17" s="27"/>
      <c r="F17" s="20"/>
      <c r="G17" s="23"/>
    </row>
    <row r="18" spans="4:7" ht="57" customHeight="1">
      <c r="D18" s="30" t="s">
        <v>64</v>
      </c>
      <c r="E18" s="27"/>
      <c r="F18" s="20"/>
      <c r="G18" s="23"/>
    </row>
    <row r="19" spans="4:7" ht="57" customHeight="1" thickBot="1">
      <c r="D19" s="18" t="s">
        <v>63</v>
      </c>
      <c r="E19" s="28"/>
      <c r="F19" s="24"/>
      <c r="G19" s="25"/>
    </row>
  </sheetData>
  <sheetProtection/>
  <mergeCells count="2">
    <mergeCell ref="E9:G9"/>
    <mergeCell ref="E10:G10"/>
  </mergeCells>
  <printOptions/>
  <pageMargins left="0.787401575" right="0.787401575" top="0.984251969" bottom="0.984251969" header="0.4921259845" footer="0.4921259845"/>
  <pageSetup orientation="portrait" paperSize="9"/>
  <legacyDrawing r:id="rId1"/>
</worksheet>
</file>

<file path=xl/worksheets/sheet2.xml><?xml version="1.0" encoding="utf-8"?>
<worksheet xmlns="http://schemas.openxmlformats.org/spreadsheetml/2006/main" xmlns:r="http://schemas.openxmlformats.org/officeDocument/2006/relationships">
  <sheetPr codeName="Feuil1"/>
  <dimension ref="A1:B6"/>
  <sheetViews>
    <sheetView zoomScalePageLayoutView="0" workbookViewId="0" topLeftCell="A1">
      <selection activeCell="D7" sqref="D7"/>
    </sheetView>
  </sheetViews>
  <sheetFormatPr defaultColWidth="11.421875" defaultRowHeight="12.75"/>
  <cols>
    <col min="1" max="1" width="13.57421875" style="103" customWidth="1"/>
    <col min="2" max="2" width="7.57421875" style="116" bestFit="1" customWidth="1"/>
  </cols>
  <sheetData>
    <row r="1" spans="1:2" ht="13.5" thickBot="1">
      <c r="A1" s="196" t="s">
        <v>68</v>
      </c>
      <c r="B1" s="197"/>
    </row>
    <row r="2" spans="1:2" ht="12.75">
      <c r="A2" s="104" t="s">
        <v>21</v>
      </c>
      <c r="B2" s="113">
        <v>0</v>
      </c>
    </row>
    <row r="3" spans="1:2" ht="12.75">
      <c r="A3" s="105" t="s">
        <v>87</v>
      </c>
      <c r="B3" s="113">
        <v>33</v>
      </c>
    </row>
    <row r="4" spans="1:2" ht="12.75">
      <c r="A4" s="106" t="s">
        <v>24</v>
      </c>
      <c r="B4" s="114">
        <v>66</v>
      </c>
    </row>
    <row r="5" spans="1:2" ht="12.75">
      <c r="A5" s="107" t="s">
        <v>22</v>
      </c>
      <c r="B5" s="113">
        <v>100</v>
      </c>
    </row>
    <row r="6" spans="1:2" ht="13.5" thickBot="1">
      <c r="A6" s="108" t="s">
        <v>67</v>
      </c>
      <c r="B6" s="115" t="s">
        <v>3</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2"/>
  <dimension ref="A2:J199"/>
  <sheetViews>
    <sheetView zoomScale="75" zoomScaleNormal="75" zoomScalePageLayoutView="0" workbookViewId="0" topLeftCell="A1">
      <selection activeCell="H2" sqref="H2"/>
    </sheetView>
  </sheetViews>
  <sheetFormatPr defaultColWidth="9.140625" defaultRowHeight="12.75" outlineLevelRow="1"/>
  <cols>
    <col min="1" max="2" width="14.140625" style="9" customWidth="1"/>
    <col min="3" max="3" width="24.8515625" style="1" customWidth="1"/>
    <col min="4" max="4" width="30.57421875" style="2" customWidth="1"/>
    <col min="5" max="5" width="20.00390625" style="102" customWidth="1"/>
    <col min="6" max="6" width="39.28125" style="138" customWidth="1"/>
    <col min="7" max="7" width="14.28125" style="117" customWidth="1"/>
    <col min="8" max="8" width="9.140625" style="69" customWidth="1"/>
    <col min="9" max="9" width="9.140625" style="66" customWidth="1"/>
    <col min="10" max="10" width="9.140625" style="69" customWidth="1"/>
    <col min="11" max="16384" width="9.140625" style="5" customWidth="1"/>
  </cols>
  <sheetData>
    <row r="1" ht="15" thickBot="1"/>
    <row r="2" spans="3:6" ht="45" customHeight="1" thickBot="1">
      <c r="C2" s="238" t="s">
        <v>54</v>
      </c>
      <c r="D2" s="239"/>
      <c r="E2" s="239"/>
      <c r="F2" s="240"/>
    </row>
    <row r="3" spans="3:10" ht="41.25" customHeight="1" thickBot="1">
      <c r="C3" s="244" t="s">
        <v>127</v>
      </c>
      <c r="D3" s="245"/>
      <c r="E3" s="245"/>
      <c r="F3" s="246"/>
      <c r="H3" s="70"/>
      <c r="I3" s="71"/>
      <c r="J3" s="70"/>
    </row>
    <row r="4" spans="3:10" ht="26.25" customHeight="1" thickBot="1">
      <c r="C4" s="198" t="s">
        <v>25</v>
      </c>
      <c r="D4" s="198" t="s">
        <v>2</v>
      </c>
      <c r="E4" s="201" t="s">
        <v>26</v>
      </c>
      <c r="F4" s="202"/>
      <c r="H4" s="70"/>
      <c r="I4" s="71"/>
      <c r="J4" s="70"/>
    </row>
    <row r="5" spans="3:10" ht="16.5" customHeight="1">
      <c r="C5" s="199"/>
      <c r="D5" s="200"/>
      <c r="E5" s="203" t="s">
        <v>69</v>
      </c>
      <c r="F5" s="205" t="s">
        <v>41</v>
      </c>
      <c r="H5" s="70"/>
      <c r="I5" s="71"/>
      <c r="J5" s="70"/>
    </row>
    <row r="6" spans="3:10" ht="25.5" customHeight="1" thickBot="1">
      <c r="C6" s="199"/>
      <c r="D6" s="200"/>
      <c r="E6" s="204"/>
      <c r="F6" s="206"/>
      <c r="H6" s="68"/>
      <c r="I6" s="71"/>
      <c r="J6" s="70"/>
    </row>
    <row r="7" spans="1:10" ht="51" customHeight="1" thickBot="1">
      <c r="A7" s="241" t="s">
        <v>45</v>
      </c>
      <c r="B7" s="242"/>
      <c r="C7" s="242"/>
      <c r="D7" s="242"/>
      <c r="E7" s="242"/>
      <c r="F7" s="242"/>
      <c r="G7" s="242"/>
      <c r="H7" s="242"/>
      <c r="I7" s="242"/>
      <c r="J7" s="243"/>
    </row>
    <row r="8" spans="1:10" ht="25.5">
      <c r="A8" s="210">
        <v>20</v>
      </c>
      <c r="B8" s="224">
        <v>30</v>
      </c>
      <c r="C8" s="219" t="s">
        <v>13</v>
      </c>
      <c r="D8" s="184" t="s">
        <v>128</v>
      </c>
      <c r="E8" s="147"/>
      <c r="F8" s="148"/>
      <c r="G8" s="137" t="e">
        <f aca="true" t="shared" si="0" ref="G8:G21">VLOOKUP(E8,Recherche1,2,FALSE)</f>
        <v>#N/A</v>
      </c>
      <c r="H8" s="250" t="e">
        <f>AVERAGE(G8:G12)</f>
        <v>#N/A</v>
      </c>
      <c r="I8" s="233" t="e">
        <f>((H8*B8)+(H13*B13)+(H20*B20))/100</f>
        <v>#N/A</v>
      </c>
      <c r="J8" s="259" t="e">
        <f>((I8*A8)+(I23*A23)+(I46*A46)+(I55*A55)+(I86*A86))/100</f>
        <v>#N/A</v>
      </c>
    </row>
    <row r="9" spans="1:10" ht="25.5">
      <c r="A9" s="211"/>
      <c r="B9" s="225"/>
      <c r="C9" s="220"/>
      <c r="D9" s="185" t="s">
        <v>129</v>
      </c>
      <c r="E9" s="149"/>
      <c r="F9" s="150"/>
      <c r="G9" s="118" t="e">
        <f t="shared" si="0"/>
        <v>#N/A</v>
      </c>
      <c r="H9" s="251"/>
      <c r="I9" s="234"/>
      <c r="J9" s="260"/>
    </row>
    <row r="10" spans="1:10" ht="63.75">
      <c r="A10" s="211"/>
      <c r="B10" s="225"/>
      <c r="C10" s="220"/>
      <c r="D10" s="185" t="s">
        <v>130</v>
      </c>
      <c r="E10" s="149"/>
      <c r="F10" s="154"/>
      <c r="G10" s="118" t="e">
        <f t="shared" si="0"/>
        <v>#N/A</v>
      </c>
      <c r="H10" s="251"/>
      <c r="I10" s="234"/>
      <c r="J10" s="260"/>
    </row>
    <row r="11" spans="1:10" ht="38.25">
      <c r="A11" s="211"/>
      <c r="B11" s="225"/>
      <c r="C11" s="220"/>
      <c r="D11" s="185" t="s">
        <v>131</v>
      </c>
      <c r="E11" s="152"/>
      <c r="F11" s="153"/>
      <c r="G11" s="118" t="e">
        <f t="shared" si="0"/>
        <v>#N/A</v>
      </c>
      <c r="H11" s="251"/>
      <c r="I11" s="234"/>
      <c r="J11" s="260"/>
    </row>
    <row r="12" spans="1:10" ht="26.25" thickBot="1">
      <c r="A12" s="211"/>
      <c r="B12" s="226"/>
      <c r="C12" s="221"/>
      <c r="D12" s="151" t="s">
        <v>88</v>
      </c>
      <c r="E12" s="109"/>
      <c r="F12" s="139"/>
      <c r="G12" s="118" t="e">
        <f t="shared" si="0"/>
        <v>#N/A</v>
      </c>
      <c r="H12" s="252"/>
      <c r="I12" s="234"/>
      <c r="J12" s="260"/>
    </row>
    <row r="13" spans="1:10" ht="38.25">
      <c r="A13" s="211"/>
      <c r="B13" s="224">
        <v>35</v>
      </c>
      <c r="C13" s="216" t="s">
        <v>14</v>
      </c>
      <c r="D13" s="39" t="s">
        <v>83</v>
      </c>
      <c r="E13" s="155"/>
      <c r="F13" s="156"/>
      <c r="G13" s="118" t="e">
        <f t="shared" si="0"/>
        <v>#N/A</v>
      </c>
      <c r="H13" s="236" t="e">
        <f>AVERAGE(G13:G19)</f>
        <v>#N/A</v>
      </c>
      <c r="I13" s="234"/>
      <c r="J13" s="260"/>
    </row>
    <row r="14" spans="1:10" ht="25.5">
      <c r="A14" s="211"/>
      <c r="B14" s="225"/>
      <c r="C14" s="217"/>
      <c r="D14" s="157" t="s">
        <v>89</v>
      </c>
      <c r="E14" s="152"/>
      <c r="F14" s="158"/>
      <c r="G14" s="118" t="e">
        <f t="shared" si="0"/>
        <v>#N/A</v>
      </c>
      <c r="H14" s="231"/>
      <c r="I14" s="234"/>
      <c r="J14" s="260"/>
    </row>
    <row r="15" spans="1:10" ht="38.25">
      <c r="A15" s="211"/>
      <c r="B15" s="225"/>
      <c r="C15" s="217"/>
      <c r="D15" s="36" t="s">
        <v>90</v>
      </c>
      <c r="E15" s="149"/>
      <c r="F15" s="159"/>
      <c r="G15" s="118" t="e">
        <f t="shared" si="0"/>
        <v>#N/A</v>
      </c>
      <c r="H15" s="231"/>
      <c r="I15" s="234"/>
      <c r="J15" s="260"/>
    </row>
    <row r="16" spans="1:10" ht="51">
      <c r="A16" s="211"/>
      <c r="B16" s="225"/>
      <c r="C16" s="217"/>
      <c r="D16" s="36" t="s">
        <v>72</v>
      </c>
      <c r="E16" s="149"/>
      <c r="F16" s="159"/>
      <c r="G16" s="118" t="e">
        <f t="shared" si="0"/>
        <v>#N/A</v>
      </c>
      <c r="H16" s="231"/>
      <c r="I16" s="234"/>
      <c r="J16" s="260"/>
    </row>
    <row r="17" spans="1:10" ht="63.75">
      <c r="A17" s="211"/>
      <c r="B17" s="225"/>
      <c r="C17" s="217"/>
      <c r="D17" s="36" t="s">
        <v>73</v>
      </c>
      <c r="E17" s="149"/>
      <c r="F17" s="159"/>
      <c r="G17" s="118" t="e">
        <f t="shared" si="0"/>
        <v>#N/A</v>
      </c>
      <c r="H17" s="231"/>
      <c r="I17" s="234"/>
      <c r="J17" s="260"/>
    </row>
    <row r="18" spans="1:10" ht="51">
      <c r="A18" s="211"/>
      <c r="B18" s="225"/>
      <c r="C18" s="217"/>
      <c r="D18" s="157" t="s">
        <v>74</v>
      </c>
      <c r="E18" s="152"/>
      <c r="F18" s="158"/>
      <c r="G18" s="118" t="e">
        <f t="shared" si="0"/>
        <v>#N/A</v>
      </c>
      <c r="H18" s="231"/>
      <c r="I18" s="234"/>
      <c r="J18" s="260"/>
    </row>
    <row r="19" spans="1:10" ht="51.75" thickBot="1">
      <c r="A19" s="211"/>
      <c r="B19" s="226"/>
      <c r="C19" s="218"/>
      <c r="D19" s="33" t="s">
        <v>107</v>
      </c>
      <c r="E19" s="109"/>
      <c r="F19" s="140"/>
      <c r="G19" s="118" t="e">
        <f t="shared" si="0"/>
        <v>#N/A</v>
      </c>
      <c r="H19" s="232"/>
      <c r="I19" s="234"/>
      <c r="J19" s="260"/>
    </row>
    <row r="20" spans="1:10" ht="63.75">
      <c r="A20" s="211"/>
      <c r="B20" s="224">
        <v>35</v>
      </c>
      <c r="C20" s="222" t="s">
        <v>70</v>
      </c>
      <c r="D20" s="164" t="s">
        <v>132</v>
      </c>
      <c r="E20" s="152"/>
      <c r="F20" s="165"/>
      <c r="G20" s="118" t="e">
        <f t="shared" si="0"/>
        <v>#N/A</v>
      </c>
      <c r="H20" s="236" t="e">
        <f>AVERAGE(G20:G21)</f>
        <v>#N/A</v>
      </c>
      <c r="I20" s="234"/>
      <c r="J20" s="260"/>
    </row>
    <row r="21" spans="1:10" ht="64.5" thickBot="1">
      <c r="A21" s="212"/>
      <c r="B21" s="226"/>
      <c r="C21" s="223"/>
      <c r="D21" s="151" t="s">
        <v>91</v>
      </c>
      <c r="E21" s="109"/>
      <c r="F21" s="141"/>
      <c r="G21" s="135" t="e">
        <f t="shared" si="0"/>
        <v>#N/A</v>
      </c>
      <c r="H21" s="237"/>
      <c r="I21" s="235"/>
      <c r="J21" s="260"/>
    </row>
    <row r="22" spans="1:10" s="7" customFormat="1" ht="51" customHeight="1" thickBot="1">
      <c r="A22" s="207" t="s">
        <v>44</v>
      </c>
      <c r="B22" s="208"/>
      <c r="C22" s="208"/>
      <c r="D22" s="208"/>
      <c r="E22" s="208"/>
      <c r="F22" s="208"/>
      <c r="G22" s="208"/>
      <c r="H22" s="208"/>
      <c r="I22" s="209"/>
      <c r="J22" s="260"/>
    </row>
    <row r="23" spans="1:10" ht="63.75">
      <c r="A23" s="210">
        <v>15</v>
      </c>
      <c r="B23" s="224">
        <v>30</v>
      </c>
      <c r="C23" s="216" t="s">
        <v>15</v>
      </c>
      <c r="D23" s="186" t="s">
        <v>133</v>
      </c>
      <c r="E23" s="161"/>
      <c r="F23" s="160"/>
      <c r="G23" s="137" t="e">
        <f aca="true" t="shared" si="1" ref="G23:G44">VLOOKUP(E23,Recherche1,2,FALSE)</f>
        <v>#N/A</v>
      </c>
      <c r="H23" s="230" t="e">
        <f>AVERAGE(G23:G29)</f>
        <v>#N/A</v>
      </c>
      <c r="I23" s="233" t="e">
        <f>((H23*B23)+(H30*B30)+(H37*B37)+(H41*B41))/100</f>
        <v>#N/A</v>
      </c>
      <c r="J23" s="260"/>
    </row>
    <row r="24" spans="1:10" ht="38.25">
      <c r="A24" s="211"/>
      <c r="B24" s="225"/>
      <c r="C24" s="217"/>
      <c r="D24" s="34" t="s">
        <v>0</v>
      </c>
      <c r="E24" s="149"/>
      <c r="F24" s="150"/>
      <c r="G24" s="118" t="e">
        <f t="shared" si="1"/>
        <v>#N/A</v>
      </c>
      <c r="H24" s="231"/>
      <c r="I24" s="234"/>
      <c r="J24" s="260"/>
    </row>
    <row r="25" spans="1:10" ht="38.25">
      <c r="A25" s="211"/>
      <c r="B25" s="225"/>
      <c r="C25" s="217"/>
      <c r="D25" s="34" t="s">
        <v>134</v>
      </c>
      <c r="E25" s="162"/>
      <c r="F25" s="163"/>
      <c r="G25" s="118" t="e">
        <f t="shared" si="1"/>
        <v>#N/A</v>
      </c>
      <c r="H25" s="231"/>
      <c r="I25" s="234"/>
      <c r="J25" s="260"/>
    </row>
    <row r="26" spans="1:10" ht="51">
      <c r="A26" s="211"/>
      <c r="B26" s="225"/>
      <c r="C26" s="217"/>
      <c r="D26" s="34" t="s">
        <v>135</v>
      </c>
      <c r="E26" s="162"/>
      <c r="F26" s="163"/>
      <c r="G26" s="118" t="e">
        <f t="shared" si="1"/>
        <v>#N/A</v>
      </c>
      <c r="H26" s="231"/>
      <c r="I26" s="234"/>
      <c r="J26" s="260"/>
    </row>
    <row r="27" spans="1:10" ht="38.25">
      <c r="A27" s="211"/>
      <c r="B27" s="225"/>
      <c r="C27" s="217"/>
      <c r="D27" s="34" t="s">
        <v>136</v>
      </c>
      <c r="E27" s="162"/>
      <c r="F27" s="163"/>
      <c r="G27" s="118" t="e">
        <f t="shared" si="1"/>
        <v>#N/A</v>
      </c>
      <c r="H27" s="231"/>
      <c r="I27" s="234"/>
      <c r="J27" s="260"/>
    </row>
    <row r="28" spans="1:10" ht="25.5">
      <c r="A28" s="211"/>
      <c r="B28" s="225"/>
      <c r="C28" s="217"/>
      <c r="D28" s="34" t="s">
        <v>137</v>
      </c>
      <c r="E28" s="162"/>
      <c r="F28" s="163"/>
      <c r="G28" s="118" t="e">
        <f t="shared" si="1"/>
        <v>#N/A</v>
      </c>
      <c r="H28" s="231"/>
      <c r="I28" s="234"/>
      <c r="J28" s="260"/>
    </row>
    <row r="29" spans="1:10" ht="39" thickBot="1">
      <c r="A29" s="211"/>
      <c r="B29" s="226"/>
      <c r="C29" s="218"/>
      <c r="D29" s="170" t="s">
        <v>138</v>
      </c>
      <c r="E29" s="110"/>
      <c r="F29" s="140"/>
      <c r="G29" s="118" t="e">
        <f t="shared" si="1"/>
        <v>#N/A</v>
      </c>
      <c r="H29" s="232"/>
      <c r="I29" s="234"/>
      <c r="J29" s="260"/>
    </row>
    <row r="30" spans="1:10" ht="25.5">
      <c r="A30" s="211"/>
      <c r="B30" s="224">
        <v>30</v>
      </c>
      <c r="C30" s="213" t="s">
        <v>17</v>
      </c>
      <c r="D30" s="166" t="s">
        <v>139</v>
      </c>
      <c r="E30" s="161"/>
      <c r="F30" s="160"/>
      <c r="G30" s="118" t="e">
        <f t="shared" si="1"/>
        <v>#N/A</v>
      </c>
      <c r="H30" s="236" t="e">
        <f>AVERAGE(G30:G36)</f>
        <v>#N/A</v>
      </c>
      <c r="I30" s="234"/>
      <c r="J30" s="260"/>
    </row>
    <row r="31" spans="1:10" ht="51">
      <c r="A31" s="211"/>
      <c r="B31" s="225"/>
      <c r="C31" s="214"/>
      <c r="D31" s="53" t="s">
        <v>92</v>
      </c>
      <c r="E31" s="162"/>
      <c r="F31" s="163"/>
      <c r="G31" s="118" t="e">
        <f t="shared" si="1"/>
        <v>#N/A</v>
      </c>
      <c r="H31" s="231"/>
      <c r="I31" s="234"/>
      <c r="J31" s="260"/>
    </row>
    <row r="32" spans="1:10" ht="38.25">
      <c r="A32" s="211"/>
      <c r="B32" s="225"/>
      <c r="C32" s="214"/>
      <c r="D32" s="34" t="s">
        <v>140</v>
      </c>
      <c r="E32" s="162"/>
      <c r="F32" s="168"/>
      <c r="G32" s="118" t="e">
        <f t="shared" si="1"/>
        <v>#N/A</v>
      </c>
      <c r="H32" s="231"/>
      <c r="I32" s="234"/>
      <c r="J32" s="260"/>
    </row>
    <row r="33" spans="1:10" ht="38.25">
      <c r="A33" s="211"/>
      <c r="B33" s="225"/>
      <c r="C33" s="214"/>
      <c r="D33" s="34" t="s">
        <v>141</v>
      </c>
      <c r="E33" s="162"/>
      <c r="F33" s="163"/>
      <c r="G33" s="118" t="e">
        <f t="shared" si="1"/>
        <v>#N/A</v>
      </c>
      <c r="H33" s="231"/>
      <c r="I33" s="234"/>
      <c r="J33" s="260"/>
    </row>
    <row r="34" spans="1:10" ht="25.5">
      <c r="A34" s="211"/>
      <c r="B34" s="225"/>
      <c r="C34" s="214"/>
      <c r="D34" s="34" t="s">
        <v>142</v>
      </c>
      <c r="E34" s="162"/>
      <c r="F34" s="163"/>
      <c r="G34" s="118" t="e">
        <f t="shared" si="1"/>
        <v>#N/A</v>
      </c>
      <c r="H34" s="231"/>
      <c r="I34" s="234"/>
      <c r="J34" s="260"/>
    </row>
    <row r="35" spans="1:10" ht="51">
      <c r="A35" s="211"/>
      <c r="B35" s="225"/>
      <c r="C35" s="214"/>
      <c r="D35" s="34" t="s">
        <v>143</v>
      </c>
      <c r="E35" s="162"/>
      <c r="F35" s="163"/>
      <c r="G35" s="118" t="e">
        <f t="shared" si="1"/>
        <v>#N/A</v>
      </c>
      <c r="H35" s="231"/>
      <c r="I35" s="234"/>
      <c r="J35" s="260"/>
    </row>
    <row r="36" spans="1:10" ht="39" thickBot="1">
      <c r="A36" s="211"/>
      <c r="B36" s="226"/>
      <c r="C36" s="215"/>
      <c r="D36" s="170" t="s">
        <v>144</v>
      </c>
      <c r="E36" s="110"/>
      <c r="F36" s="140"/>
      <c r="G36" s="118" t="e">
        <f t="shared" si="1"/>
        <v>#N/A</v>
      </c>
      <c r="H36" s="232"/>
      <c r="I36" s="234"/>
      <c r="J36" s="260"/>
    </row>
    <row r="37" spans="1:10" ht="51">
      <c r="A37" s="211"/>
      <c r="B37" s="224">
        <v>30</v>
      </c>
      <c r="C37" s="216" t="s">
        <v>16</v>
      </c>
      <c r="D37" s="186" t="s">
        <v>145</v>
      </c>
      <c r="E37" s="161"/>
      <c r="F37" s="169"/>
      <c r="G37" s="118" t="e">
        <f t="shared" si="1"/>
        <v>#N/A</v>
      </c>
      <c r="H37" s="236" t="e">
        <f>AVERAGE(G37:G40)</f>
        <v>#N/A</v>
      </c>
      <c r="I37" s="234"/>
      <c r="J37" s="260"/>
    </row>
    <row r="38" spans="1:10" ht="76.5">
      <c r="A38" s="211"/>
      <c r="B38" s="225"/>
      <c r="C38" s="217"/>
      <c r="D38" s="54" t="s">
        <v>93</v>
      </c>
      <c r="E38" s="162"/>
      <c r="F38" s="168"/>
      <c r="G38" s="118" t="e">
        <f t="shared" si="1"/>
        <v>#N/A</v>
      </c>
      <c r="H38" s="231"/>
      <c r="I38" s="234"/>
      <c r="J38" s="260"/>
    </row>
    <row r="39" spans="1:10" ht="38.25">
      <c r="A39" s="211"/>
      <c r="B39" s="225"/>
      <c r="C39" s="217"/>
      <c r="D39" s="34" t="s">
        <v>146</v>
      </c>
      <c r="E39" s="162"/>
      <c r="F39" s="163"/>
      <c r="G39" s="118" t="e">
        <f t="shared" si="1"/>
        <v>#N/A</v>
      </c>
      <c r="H39" s="231"/>
      <c r="I39" s="234"/>
      <c r="J39" s="260"/>
    </row>
    <row r="40" spans="1:10" ht="51.75" thickBot="1">
      <c r="A40" s="211"/>
      <c r="B40" s="226"/>
      <c r="C40" s="218"/>
      <c r="D40" s="170" t="s">
        <v>147</v>
      </c>
      <c r="E40" s="110"/>
      <c r="F40" s="140"/>
      <c r="G40" s="118" t="e">
        <f t="shared" si="1"/>
        <v>#N/A</v>
      </c>
      <c r="H40" s="232"/>
      <c r="I40" s="234"/>
      <c r="J40" s="260"/>
    </row>
    <row r="41" spans="1:10" ht="63.75">
      <c r="A41" s="211"/>
      <c r="B41" s="224">
        <v>10</v>
      </c>
      <c r="C41" s="216" t="s">
        <v>18</v>
      </c>
      <c r="D41" s="186" t="s">
        <v>148</v>
      </c>
      <c r="E41" s="161"/>
      <c r="F41" s="160"/>
      <c r="G41" s="118" t="e">
        <f t="shared" si="1"/>
        <v>#N/A</v>
      </c>
      <c r="H41" s="236" t="e">
        <f>AVERAGE(G41:G44)</f>
        <v>#N/A</v>
      </c>
      <c r="I41" s="234"/>
      <c r="J41" s="260"/>
    </row>
    <row r="42" spans="1:10" ht="25.5">
      <c r="A42" s="211"/>
      <c r="B42" s="225"/>
      <c r="C42" s="217"/>
      <c r="D42" s="60" t="s">
        <v>42</v>
      </c>
      <c r="E42" s="162"/>
      <c r="F42" s="163"/>
      <c r="G42" s="118" t="e">
        <f t="shared" si="1"/>
        <v>#N/A</v>
      </c>
      <c r="H42" s="231"/>
      <c r="I42" s="234"/>
      <c r="J42" s="260"/>
    </row>
    <row r="43" spans="1:10" ht="25.5">
      <c r="A43" s="211"/>
      <c r="B43" s="225"/>
      <c r="C43" s="217"/>
      <c r="D43" s="35" t="s">
        <v>43</v>
      </c>
      <c r="E43" s="162"/>
      <c r="F43" s="163"/>
      <c r="G43" s="118" t="e">
        <f t="shared" si="1"/>
        <v>#N/A</v>
      </c>
      <c r="H43" s="231"/>
      <c r="I43" s="234"/>
      <c r="J43" s="260"/>
    </row>
    <row r="44" spans="1:10" ht="26.25" thickBot="1">
      <c r="A44" s="212"/>
      <c r="B44" s="226"/>
      <c r="C44" s="218"/>
      <c r="D44" s="171" t="s">
        <v>94</v>
      </c>
      <c r="E44" s="110"/>
      <c r="F44" s="140"/>
      <c r="G44" s="135" t="e">
        <f t="shared" si="1"/>
        <v>#N/A</v>
      </c>
      <c r="H44" s="237"/>
      <c r="I44" s="235"/>
      <c r="J44" s="260"/>
    </row>
    <row r="45" spans="1:10" ht="51" customHeight="1" thickBot="1">
      <c r="A45" s="207" t="s">
        <v>46</v>
      </c>
      <c r="B45" s="208"/>
      <c r="C45" s="208"/>
      <c r="D45" s="208"/>
      <c r="E45" s="208"/>
      <c r="F45" s="208"/>
      <c r="G45" s="208"/>
      <c r="H45" s="208"/>
      <c r="I45" s="209"/>
      <c r="J45" s="260"/>
    </row>
    <row r="46" spans="1:10" ht="77.25" thickBot="1">
      <c r="A46" s="210">
        <v>10</v>
      </c>
      <c r="B46" s="167">
        <v>50</v>
      </c>
      <c r="C46" s="65" t="s">
        <v>86</v>
      </c>
      <c r="D46" s="59" t="s">
        <v>149</v>
      </c>
      <c r="E46" s="111"/>
      <c r="F46" s="142"/>
      <c r="G46" s="137" t="e">
        <f aca="true" t="shared" si="2" ref="G46:G53">VLOOKUP(E46,Recherche1,2,FALSE)</f>
        <v>#N/A</v>
      </c>
      <c r="H46" s="182" t="e">
        <f>G46</f>
        <v>#N/A</v>
      </c>
      <c r="I46" s="233" t="e">
        <f>((H46*B46)+(H47*B47)+(H52*B52))/100</f>
        <v>#N/A</v>
      </c>
      <c r="J46" s="260"/>
    </row>
    <row r="47" spans="1:10" ht="63.75" outlineLevel="1">
      <c r="A47" s="211"/>
      <c r="B47" s="224">
        <v>20</v>
      </c>
      <c r="C47" s="216" t="s">
        <v>19</v>
      </c>
      <c r="D47" s="187" t="s">
        <v>150</v>
      </c>
      <c r="E47" s="161"/>
      <c r="F47" s="169"/>
      <c r="G47" s="118" t="e">
        <f t="shared" si="2"/>
        <v>#N/A</v>
      </c>
      <c r="H47" s="236" t="e">
        <f>AVERAGE(G47:G51)</f>
        <v>#N/A</v>
      </c>
      <c r="I47" s="234"/>
      <c r="J47" s="260"/>
    </row>
    <row r="48" spans="1:10" ht="63.75">
      <c r="A48" s="211"/>
      <c r="B48" s="225"/>
      <c r="C48" s="217"/>
      <c r="D48" s="32" t="s">
        <v>151</v>
      </c>
      <c r="E48" s="162"/>
      <c r="F48" s="168"/>
      <c r="G48" s="118" t="e">
        <f t="shared" si="2"/>
        <v>#N/A</v>
      </c>
      <c r="H48" s="231"/>
      <c r="I48" s="234"/>
      <c r="J48" s="260"/>
    </row>
    <row r="49" spans="1:10" ht="76.5">
      <c r="A49" s="211"/>
      <c r="B49" s="225"/>
      <c r="C49" s="217"/>
      <c r="D49" s="52" t="s">
        <v>75</v>
      </c>
      <c r="E49" s="162"/>
      <c r="F49" s="168"/>
      <c r="G49" s="118" t="e">
        <f t="shared" si="2"/>
        <v>#N/A</v>
      </c>
      <c r="H49" s="231"/>
      <c r="I49" s="234"/>
      <c r="J49" s="260"/>
    </row>
    <row r="50" spans="1:10" ht="38.25">
      <c r="A50" s="211"/>
      <c r="B50" s="225"/>
      <c r="C50" s="217"/>
      <c r="D50" s="188" t="s">
        <v>152</v>
      </c>
      <c r="E50" s="162"/>
      <c r="F50" s="168"/>
      <c r="G50" s="118" t="e">
        <f t="shared" si="2"/>
        <v>#N/A</v>
      </c>
      <c r="H50" s="231"/>
      <c r="I50" s="234"/>
      <c r="J50" s="260"/>
    </row>
    <row r="51" spans="1:10" ht="51.75" thickBot="1">
      <c r="A51" s="211"/>
      <c r="B51" s="226"/>
      <c r="C51" s="218"/>
      <c r="D51" s="64" t="s">
        <v>153</v>
      </c>
      <c r="E51" s="110"/>
      <c r="F51" s="143"/>
      <c r="G51" s="118" t="e">
        <f t="shared" si="2"/>
        <v>#N/A</v>
      </c>
      <c r="H51" s="232"/>
      <c r="I51" s="234"/>
      <c r="J51" s="260"/>
    </row>
    <row r="52" spans="1:10" ht="51">
      <c r="A52" s="211"/>
      <c r="B52" s="224">
        <v>30</v>
      </c>
      <c r="C52" s="216" t="s">
        <v>20</v>
      </c>
      <c r="D52" s="187" t="s">
        <v>154</v>
      </c>
      <c r="E52" s="161"/>
      <c r="F52" s="169"/>
      <c r="G52" s="118" t="e">
        <f t="shared" si="2"/>
        <v>#N/A</v>
      </c>
      <c r="H52" s="236" t="e">
        <f>AVERAGE(G52:G53)</f>
        <v>#N/A</v>
      </c>
      <c r="I52" s="234"/>
      <c r="J52" s="260"/>
    </row>
    <row r="53" spans="1:10" ht="26.25" thickBot="1">
      <c r="A53" s="212"/>
      <c r="B53" s="226"/>
      <c r="C53" s="218"/>
      <c r="D53" s="172" t="s">
        <v>155</v>
      </c>
      <c r="E53" s="110"/>
      <c r="F53" s="143"/>
      <c r="G53" s="135" t="e">
        <f t="shared" si="2"/>
        <v>#N/A</v>
      </c>
      <c r="H53" s="237"/>
      <c r="I53" s="235"/>
      <c r="J53" s="260"/>
    </row>
    <row r="54" spans="1:10" ht="54" customHeight="1" thickBot="1">
      <c r="A54" s="207" t="s">
        <v>84</v>
      </c>
      <c r="B54" s="208"/>
      <c r="C54" s="208"/>
      <c r="D54" s="208"/>
      <c r="E54" s="208"/>
      <c r="F54" s="208"/>
      <c r="G54" s="208"/>
      <c r="H54" s="208"/>
      <c r="I54" s="209"/>
      <c r="J54" s="260"/>
    </row>
    <row r="55" spans="1:10" ht="39" thickBot="1">
      <c r="A55" s="227">
        <v>30</v>
      </c>
      <c r="B55" s="183">
        <f>A46</f>
        <v>10</v>
      </c>
      <c r="C55" s="195" t="s">
        <v>4</v>
      </c>
      <c r="D55" s="31" t="s">
        <v>156</v>
      </c>
      <c r="E55" s="161"/>
      <c r="F55" s="169"/>
      <c r="G55" s="137" t="e">
        <f aca="true" t="shared" si="3" ref="G55:G84">VLOOKUP(E55,Recherche1,2,FALSE)</f>
        <v>#N/A</v>
      </c>
      <c r="H55" s="181" t="e">
        <f>AVERAGE(G55:G55)</f>
        <v>#N/A</v>
      </c>
      <c r="I55" s="265" t="e">
        <f>((H55*B55)+(H56*B56)+(H61*B61)+(H69*B69)+(H75*B75))/100</f>
        <v>#N/A</v>
      </c>
      <c r="J55" s="260"/>
    </row>
    <row r="56" spans="1:10" ht="63.75">
      <c r="A56" s="228"/>
      <c r="B56" s="224">
        <v>25</v>
      </c>
      <c r="C56" s="262" t="s">
        <v>5</v>
      </c>
      <c r="D56" s="31" t="s">
        <v>160</v>
      </c>
      <c r="E56" s="161"/>
      <c r="F56" s="169"/>
      <c r="G56" s="118" t="e">
        <f t="shared" si="3"/>
        <v>#N/A</v>
      </c>
      <c r="H56" s="236" t="e">
        <f>AVERAGE(G56:G60)</f>
        <v>#N/A</v>
      </c>
      <c r="I56" s="266"/>
      <c r="J56" s="260"/>
    </row>
    <row r="57" spans="1:10" ht="38.25">
      <c r="A57" s="228"/>
      <c r="B57" s="225"/>
      <c r="C57" s="263"/>
      <c r="D57" s="32" t="s">
        <v>161</v>
      </c>
      <c r="E57" s="162"/>
      <c r="F57" s="168"/>
      <c r="G57" s="118" t="e">
        <f t="shared" si="3"/>
        <v>#N/A</v>
      </c>
      <c r="H57" s="231"/>
      <c r="I57" s="266"/>
      <c r="J57" s="260"/>
    </row>
    <row r="58" spans="1:10" ht="51">
      <c r="A58" s="228"/>
      <c r="B58" s="225"/>
      <c r="C58" s="263"/>
      <c r="D58" s="32" t="s">
        <v>162</v>
      </c>
      <c r="E58" s="162"/>
      <c r="F58" s="168"/>
      <c r="G58" s="118" t="e">
        <f t="shared" si="3"/>
        <v>#N/A</v>
      </c>
      <c r="H58" s="231"/>
      <c r="I58" s="266"/>
      <c r="J58" s="260"/>
    </row>
    <row r="59" spans="1:10" ht="76.5">
      <c r="A59" s="228"/>
      <c r="B59" s="225"/>
      <c r="C59" s="263"/>
      <c r="D59" s="32" t="s">
        <v>163</v>
      </c>
      <c r="E59" s="162"/>
      <c r="F59" s="168"/>
      <c r="G59" s="118" t="e">
        <f t="shared" si="3"/>
        <v>#N/A</v>
      </c>
      <c r="H59" s="231"/>
      <c r="I59" s="266"/>
      <c r="J59" s="260"/>
    </row>
    <row r="60" spans="1:10" ht="64.5" thickBot="1">
      <c r="A60" s="228"/>
      <c r="B60" s="226"/>
      <c r="C60" s="264"/>
      <c r="D60" s="189" t="s">
        <v>164</v>
      </c>
      <c r="E60" s="110"/>
      <c r="F60" s="143"/>
      <c r="G60" s="118" t="e">
        <f t="shared" si="3"/>
        <v>#N/A</v>
      </c>
      <c r="H60" s="232"/>
      <c r="I60" s="266"/>
      <c r="J60" s="260"/>
    </row>
    <row r="61" spans="1:10" ht="38.25">
      <c r="A61" s="228"/>
      <c r="B61" s="224">
        <v>15</v>
      </c>
      <c r="C61" s="262" t="s">
        <v>40</v>
      </c>
      <c r="D61" s="187" t="s">
        <v>165</v>
      </c>
      <c r="E61" s="161"/>
      <c r="F61" s="169"/>
      <c r="G61" s="118" t="e">
        <f t="shared" si="3"/>
        <v>#N/A</v>
      </c>
      <c r="H61" s="236" t="e">
        <f>AVERAGE(G61:G68)</f>
        <v>#N/A</v>
      </c>
      <c r="I61" s="266"/>
      <c r="J61" s="260"/>
    </row>
    <row r="62" spans="1:10" ht="51">
      <c r="A62" s="228"/>
      <c r="B62" s="225"/>
      <c r="C62" s="263"/>
      <c r="D62" s="52" t="s">
        <v>97</v>
      </c>
      <c r="E62" s="162"/>
      <c r="F62" s="168"/>
      <c r="G62" s="118" t="e">
        <f t="shared" si="3"/>
        <v>#N/A</v>
      </c>
      <c r="H62" s="231"/>
      <c r="I62" s="266"/>
      <c r="J62" s="260"/>
    </row>
    <row r="63" spans="1:10" ht="25.5">
      <c r="A63" s="228"/>
      <c r="B63" s="225"/>
      <c r="C63" s="263"/>
      <c r="D63" s="51" t="s">
        <v>23</v>
      </c>
      <c r="E63" s="162"/>
      <c r="F63" s="168"/>
      <c r="G63" s="118" t="e">
        <f t="shared" si="3"/>
        <v>#N/A</v>
      </c>
      <c r="H63" s="231"/>
      <c r="I63" s="266"/>
      <c r="J63" s="260"/>
    </row>
    <row r="64" spans="1:10" ht="38.25">
      <c r="A64" s="228"/>
      <c r="B64" s="225"/>
      <c r="C64" s="263"/>
      <c r="D64" s="51" t="s">
        <v>109</v>
      </c>
      <c r="E64" s="162"/>
      <c r="F64" s="168"/>
      <c r="G64" s="118" t="e">
        <f t="shared" si="3"/>
        <v>#N/A</v>
      </c>
      <c r="H64" s="231"/>
      <c r="I64" s="266"/>
      <c r="J64" s="260"/>
    </row>
    <row r="65" spans="1:10" ht="38.25">
      <c r="A65" s="228"/>
      <c r="B65" s="225"/>
      <c r="C65" s="263"/>
      <c r="D65" s="185" t="s">
        <v>166</v>
      </c>
      <c r="E65" s="162"/>
      <c r="F65" s="168"/>
      <c r="G65" s="118" t="e">
        <f t="shared" si="3"/>
        <v>#N/A</v>
      </c>
      <c r="H65" s="231"/>
      <c r="I65" s="266"/>
      <c r="J65" s="260"/>
    </row>
    <row r="66" spans="1:10" ht="51">
      <c r="A66" s="228"/>
      <c r="B66" s="225"/>
      <c r="C66" s="263"/>
      <c r="D66" s="36" t="s">
        <v>76</v>
      </c>
      <c r="E66" s="162"/>
      <c r="F66" s="168"/>
      <c r="G66" s="118" t="e">
        <f t="shared" si="3"/>
        <v>#N/A</v>
      </c>
      <c r="H66" s="231"/>
      <c r="I66" s="266"/>
      <c r="J66" s="260"/>
    </row>
    <row r="67" spans="1:10" ht="38.25">
      <c r="A67" s="228"/>
      <c r="B67" s="225"/>
      <c r="C67" s="263"/>
      <c r="D67" s="52" t="s">
        <v>77</v>
      </c>
      <c r="E67" s="162"/>
      <c r="F67" s="168"/>
      <c r="G67" s="118" t="e">
        <f t="shared" si="3"/>
        <v>#N/A</v>
      </c>
      <c r="H67" s="231"/>
      <c r="I67" s="266"/>
      <c r="J67" s="260"/>
    </row>
    <row r="68" spans="1:10" ht="51.75" thickBot="1">
      <c r="A68" s="228"/>
      <c r="B68" s="226"/>
      <c r="C68" s="264"/>
      <c r="D68" s="172" t="s">
        <v>110</v>
      </c>
      <c r="E68" s="110"/>
      <c r="F68" s="143"/>
      <c r="G68" s="118" t="e">
        <f t="shared" si="3"/>
        <v>#N/A</v>
      </c>
      <c r="H68" s="232"/>
      <c r="I68" s="266"/>
      <c r="J68" s="260"/>
    </row>
    <row r="69" spans="1:10" ht="51">
      <c r="A69" s="228"/>
      <c r="B69" s="224">
        <v>25</v>
      </c>
      <c r="C69" s="213" t="s">
        <v>6</v>
      </c>
      <c r="D69" s="61" t="s">
        <v>167</v>
      </c>
      <c r="E69" s="161"/>
      <c r="F69" s="169"/>
      <c r="G69" s="118" t="e">
        <f t="shared" si="3"/>
        <v>#N/A</v>
      </c>
      <c r="H69" s="247" t="e">
        <f>AVERAGE(G69:G74)</f>
        <v>#N/A</v>
      </c>
      <c r="I69" s="266"/>
      <c r="J69" s="260"/>
    </row>
    <row r="70" spans="1:10" ht="51">
      <c r="A70" s="228"/>
      <c r="B70" s="225"/>
      <c r="C70" s="214"/>
      <c r="D70" s="51" t="s">
        <v>168</v>
      </c>
      <c r="E70" s="162"/>
      <c r="F70" s="168"/>
      <c r="G70" s="118" t="e">
        <f t="shared" si="3"/>
        <v>#N/A</v>
      </c>
      <c r="H70" s="248"/>
      <c r="I70" s="266"/>
      <c r="J70" s="260"/>
    </row>
    <row r="71" spans="1:10" ht="38.25">
      <c r="A71" s="228"/>
      <c r="B71" s="225"/>
      <c r="C71" s="214"/>
      <c r="D71" s="51" t="s">
        <v>1</v>
      </c>
      <c r="E71" s="162"/>
      <c r="F71" s="168"/>
      <c r="G71" s="118" t="e">
        <f t="shared" si="3"/>
        <v>#N/A</v>
      </c>
      <c r="H71" s="248"/>
      <c r="I71" s="266"/>
      <c r="J71" s="260"/>
    </row>
    <row r="72" spans="1:10" ht="51">
      <c r="A72" s="228"/>
      <c r="B72" s="225"/>
      <c r="C72" s="214"/>
      <c r="D72" s="51" t="s">
        <v>85</v>
      </c>
      <c r="E72" s="162"/>
      <c r="F72" s="168"/>
      <c r="G72" s="118" t="e">
        <f t="shared" si="3"/>
        <v>#N/A</v>
      </c>
      <c r="H72" s="248"/>
      <c r="I72" s="266"/>
      <c r="J72" s="260"/>
    </row>
    <row r="73" spans="1:10" ht="38.25">
      <c r="A73" s="228"/>
      <c r="B73" s="225"/>
      <c r="C73" s="214"/>
      <c r="D73" s="62" t="s">
        <v>98</v>
      </c>
      <c r="E73" s="162"/>
      <c r="F73" s="168"/>
      <c r="G73" s="118" t="e">
        <f t="shared" si="3"/>
        <v>#N/A</v>
      </c>
      <c r="H73" s="248"/>
      <c r="I73" s="266"/>
      <c r="J73" s="260"/>
    </row>
    <row r="74" spans="1:10" ht="26.25" thickBot="1">
      <c r="A74" s="228"/>
      <c r="B74" s="226"/>
      <c r="C74" s="215"/>
      <c r="D74" s="173" t="s">
        <v>99</v>
      </c>
      <c r="E74" s="110"/>
      <c r="F74" s="143"/>
      <c r="G74" s="118" t="e">
        <f t="shared" si="3"/>
        <v>#N/A</v>
      </c>
      <c r="H74" s="268"/>
      <c r="I74" s="266"/>
      <c r="J74" s="260"/>
    </row>
    <row r="75" spans="1:10" ht="38.25">
      <c r="A75" s="228"/>
      <c r="B75" s="224">
        <v>10</v>
      </c>
      <c r="C75" s="216" t="s">
        <v>10</v>
      </c>
      <c r="D75" s="187" t="s">
        <v>169</v>
      </c>
      <c r="E75" s="161"/>
      <c r="F75" s="174"/>
      <c r="G75" s="118" t="e">
        <f t="shared" si="3"/>
        <v>#N/A</v>
      </c>
      <c r="H75" s="236" t="e">
        <f>AVERAGE(G75:G78)</f>
        <v>#N/A</v>
      </c>
      <c r="I75" s="266"/>
      <c r="J75" s="260"/>
    </row>
    <row r="76" spans="1:10" ht="102">
      <c r="A76" s="228"/>
      <c r="B76" s="225"/>
      <c r="C76" s="217"/>
      <c r="D76" s="185" t="s">
        <v>170</v>
      </c>
      <c r="E76" s="162"/>
      <c r="F76" s="175"/>
      <c r="G76" s="118" t="e">
        <f t="shared" si="3"/>
        <v>#N/A</v>
      </c>
      <c r="H76" s="231"/>
      <c r="I76" s="266"/>
      <c r="J76" s="260"/>
    </row>
    <row r="77" spans="1:10" ht="76.5">
      <c r="A77" s="228"/>
      <c r="B77" s="225"/>
      <c r="C77" s="217"/>
      <c r="D77" s="185" t="s">
        <v>171</v>
      </c>
      <c r="E77" s="162"/>
      <c r="F77" s="168"/>
      <c r="G77" s="118" t="e">
        <f t="shared" si="3"/>
        <v>#N/A</v>
      </c>
      <c r="H77" s="231"/>
      <c r="I77" s="266"/>
      <c r="J77" s="260"/>
    </row>
    <row r="78" spans="1:10" ht="64.5" thickBot="1">
      <c r="A78" s="228"/>
      <c r="B78" s="226"/>
      <c r="C78" s="218"/>
      <c r="D78" s="151" t="s">
        <v>100</v>
      </c>
      <c r="E78" s="110"/>
      <c r="F78" s="143"/>
      <c r="G78" s="118" t="e">
        <f t="shared" si="3"/>
        <v>#N/A</v>
      </c>
      <c r="H78" s="232"/>
      <c r="I78" s="266"/>
      <c r="J78" s="260"/>
    </row>
    <row r="79" spans="1:10" ht="51.75" customHeight="1">
      <c r="A79" s="228"/>
      <c r="B79" s="256">
        <v>15</v>
      </c>
      <c r="C79" s="253" t="s">
        <v>7</v>
      </c>
      <c r="D79" s="32" t="s">
        <v>157</v>
      </c>
      <c r="E79" s="161"/>
      <c r="F79" s="179"/>
      <c r="G79" s="118" t="e">
        <f t="shared" si="3"/>
        <v>#N/A</v>
      </c>
      <c r="H79" s="247" t="e">
        <f>G79</f>
        <v>#N/A</v>
      </c>
      <c r="I79" s="266"/>
      <c r="J79" s="260"/>
    </row>
    <row r="80" spans="1:10" ht="76.5">
      <c r="A80" s="228"/>
      <c r="B80" s="257"/>
      <c r="C80" s="254"/>
      <c r="D80" s="32" t="s">
        <v>108</v>
      </c>
      <c r="E80" s="162"/>
      <c r="F80" s="180"/>
      <c r="G80" s="118" t="e">
        <f t="shared" si="3"/>
        <v>#N/A</v>
      </c>
      <c r="H80" s="248"/>
      <c r="I80" s="266"/>
      <c r="J80" s="260"/>
    </row>
    <row r="81" spans="1:10" ht="51">
      <c r="A81" s="228"/>
      <c r="B81" s="257"/>
      <c r="C81" s="254"/>
      <c r="D81" s="55" t="s">
        <v>95</v>
      </c>
      <c r="E81" s="162"/>
      <c r="F81" s="180"/>
      <c r="G81" s="118" t="e">
        <f t="shared" si="3"/>
        <v>#N/A</v>
      </c>
      <c r="H81" s="248"/>
      <c r="I81" s="266"/>
      <c r="J81" s="260"/>
    </row>
    <row r="82" spans="1:10" ht="76.5">
      <c r="A82" s="228"/>
      <c r="B82" s="257"/>
      <c r="C82" s="254"/>
      <c r="D82" s="32" t="s">
        <v>158</v>
      </c>
      <c r="E82" s="162"/>
      <c r="F82" s="180"/>
      <c r="G82" s="118" t="e">
        <f t="shared" si="3"/>
        <v>#N/A</v>
      </c>
      <c r="H82" s="248"/>
      <c r="I82" s="266"/>
      <c r="J82" s="260"/>
    </row>
    <row r="83" spans="1:10" ht="63.75">
      <c r="A83" s="228"/>
      <c r="B83" s="257"/>
      <c r="C83" s="254"/>
      <c r="D83" s="32" t="s">
        <v>159</v>
      </c>
      <c r="E83" s="162"/>
      <c r="F83" s="180"/>
      <c r="G83" s="118" t="e">
        <f t="shared" si="3"/>
        <v>#N/A</v>
      </c>
      <c r="H83" s="248"/>
      <c r="I83" s="266"/>
      <c r="J83" s="260"/>
    </row>
    <row r="84" spans="1:10" ht="51.75" thickBot="1">
      <c r="A84" s="229"/>
      <c r="B84" s="258"/>
      <c r="C84" s="255"/>
      <c r="D84" s="151" t="s">
        <v>96</v>
      </c>
      <c r="E84" s="110"/>
      <c r="F84" s="139"/>
      <c r="G84" s="118" t="e">
        <f t="shared" si="3"/>
        <v>#N/A</v>
      </c>
      <c r="H84" s="249"/>
      <c r="I84" s="267"/>
      <c r="J84" s="260"/>
    </row>
    <row r="85" spans="1:10" ht="51" customHeight="1" thickBot="1">
      <c r="A85" s="207" t="s">
        <v>47</v>
      </c>
      <c r="B85" s="208"/>
      <c r="C85" s="208"/>
      <c r="D85" s="208"/>
      <c r="E85" s="208"/>
      <c r="F85" s="208"/>
      <c r="G85" s="208"/>
      <c r="H85" s="208"/>
      <c r="I85" s="209"/>
      <c r="J85" s="260"/>
    </row>
    <row r="86" spans="1:10" ht="25.5" customHeight="1">
      <c r="A86" s="210">
        <v>25</v>
      </c>
      <c r="B86" s="224">
        <v>30</v>
      </c>
      <c r="C86" s="216" t="s">
        <v>11</v>
      </c>
      <c r="D86" s="136" t="s">
        <v>78</v>
      </c>
      <c r="E86" s="161"/>
      <c r="F86" s="169"/>
      <c r="G86" s="137" t="e">
        <f aca="true" t="shared" si="4" ref="G86:G109">VLOOKUP(E86,Recherche1,2,FALSE)</f>
        <v>#N/A</v>
      </c>
      <c r="H86" s="230" t="e">
        <f>AVERAGE(G86:G93)</f>
        <v>#N/A</v>
      </c>
      <c r="I86" s="233" t="e">
        <f>((H86*B86)+(H94*B94)+(H99*B99)+(H104*B104))/100</f>
        <v>#N/A</v>
      </c>
      <c r="J86" s="260"/>
    </row>
    <row r="87" spans="1:10" ht="51">
      <c r="A87" s="211"/>
      <c r="B87" s="225"/>
      <c r="C87" s="217"/>
      <c r="D87" s="54" t="s">
        <v>101</v>
      </c>
      <c r="E87" s="162"/>
      <c r="F87" s="168"/>
      <c r="G87" s="118" t="e">
        <f t="shared" si="4"/>
        <v>#N/A</v>
      </c>
      <c r="H87" s="231"/>
      <c r="I87" s="234"/>
      <c r="J87" s="260"/>
    </row>
    <row r="88" spans="1:10" ht="51">
      <c r="A88" s="211"/>
      <c r="B88" s="225"/>
      <c r="C88" s="217"/>
      <c r="D88" s="34" t="s">
        <v>106</v>
      </c>
      <c r="E88" s="162"/>
      <c r="F88" s="168"/>
      <c r="G88" s="118" t="e">
        <f t="shared" si="4"/>
        <v>#N/A</v>
      </c>
      <c r="H88" s="231"/>
      <c r="I88" s="234"/>
      <c r="J88" s="260"/>
    </row>
    <row r="89" spans="1:10" ht="89.25">
      <c r="A89" s="211"/>
      <c r="B89" s="225"/>
      <c r="C89" s="217"/>
      <c r="D89" s="54" t="s">
        <v>102</v>
      </c>
      <c r="E89" s="162"/>
      <c r="F89" s="168"/>
      <c r="G89" s="118" t="e">
        <f t="shared" si="4"/>
        <v>#N/A</v>
      </c>
      <c r="H89" s="231"/>
      <c r="I89" s="234"/>
      <c r="J89" s="260"/>
    </row>
    <row r="90" spans="1:10" ht="76.5">
      <c r="A90" s="211"/>
      <c r="B90" s="225"/>
      <c r="C90" s="217"/>
      <c r="D90" s="34" t="s">
        <v>172</v>
      </c>
      <c r="E90" s="162"/>
      <c r="F90" s="168"/>
      <c r="G90" s="118" t="e">
        <f t="shared" si="4"/>
        <v>#N/A</v>
      </c>
      <c r="H90" s="231"/>
      <c r="I90" s="234"/>
      <c r="J90" s="260"/>
    </row>
    <row r="91" spans="1:10" ht="76.5" customHeight="1">
      <c r="A91" s="211"/>
      <c r="B91" s="225"/>
      <c r="C91" s="217"/>
      <c r="D91" s="34" t="s">
        <v>173</v>
      </c>
      <c r="E91" s="149"/>
      <c r="F91" s="168"/>
      <c r="G91" s="118" t="e">
        <f t="shared" si="4"/>
        <v>#N/A</v>
      </c>
      <c r="H91" s="231"/>
      <c r="I91" s="234"/>
      <c r="J91" s="260"/>
    </row>
    <row r="92" spans="1:10" ht="51">
      <c r="A92" s="211"/>
      <c r="B92" s="225"/>
      <c r="C92" s="217"/>
      <c r="D92" s="190" t="s">
        <v>174</v>
      </c>
      <c r="E92" s="162"/>
      <c r="F92" s="168"/>
      <c r="G92" s="118" t="e">
        <f t="shared" si="4"/>
        <v>#N/A</v>
      </c>
      <c r="H92" s="231"/>
      <c r="I92" s="234"/>
      <c r="J92" s="260"/>
    </row>
    <row r="93" spans="1:10" ht="51.75" thickBot="1">
      <c r="A93" s="211"/>
      <c r="B93" s="226"/>
      <c r="C93" s="218"/>
      <c r="D93" s="176" t="s">
        <v>175</v>
      </c>
      <c r="E93" s="110"/>
      <c r="F93" s="143"/>
      <c r="G93" s="118" t="e">
        <f t="shared" si="4"/>
        <v>#N/A</v>
      </c>
      <c r="H93" s="232"/>
      <c r="I93" s="234"/>
      <c r="J93" s="260"/>
    </row>
    <row r="94" spans="1:10" ht="63.75">
      <c r="A94" s="211"/>
      <c r="B94" s="224">
        <v>25</v>
      </c>
      <c r="C94" s="216" t="s">
        <v>9</v>
      </c>
      <c r="D94" s="63" t="s">
        <v>176</v>
      </c>
      <c r="E94" s="161"/>
      <c r="F94" s="177"/>
      <c r="G94" s="118" t="e">
        <f t="shared" si="4"/>
        <v>#N/A</v>
      </c>
      <c r="H94" s="236" t="e">
        <f>AVERAGE(G94:G98)</f>
        <v>#N/A</v>
      </c>
      <c r="I94" s="234"/>
      <c r="J94" s="260"/>
    </row>
    <row r="95" spans="1:10" ht="63.75">
      <c r="A95" s="211"/>
      <c r="B95" s="225"/>
      <c r="C95" s="217"/>
      <c r="D95" s="191" t="s">
        <v>177</v>
      </c>
      <c r="E95" s="162"/>
      <c r="F95" s="178"/>
      <c r="G95" s="118" t="e">
        <f t="shared" si="4"/>
        <v>#N/A</v>
      </c>
      <c r="H95" s="231"/>
      <c r="I95" s="234"/>
      <c r="J95" s="260"/>
    </row>
    <row r="96" spans="1:10" ht="76.5">
      <c r="A96" s="211"/>
      <c r="B96" s="225"/>
      <c r="C96" s="217"/>
      <c r="D96" s="57" t="s">
        <v>103</v>
      </c>
      <c r="E96" s="162"/>
      <c r="F96" s="178"/>
      <c r="G96" s="118" t="e">
        <f t="shared" si="4"/>
        <v>#N/A</v>
      </c>
      <c r="H96" s="231"/>
      <c r="I96" s="234"/>
      <c r="J96" s="260"/>
    </row>
    <row r="97" spans="1:10" ht="63.75">
      <c r="A97" s="211"/>
      <c r="B97" s="225"/>
      <c r="C97" s="217"/>
      <c r="D97" s="191" t="s">
        <v>178</v>
      </c>
      <c r="E97" s="162"/>
      <c r="F97" s="178"/>
      <c r="G97" s="118" t="e">
        <f t="shared" si="4"/>
        <v>#N/A</v>
      </c>
      <c r="H97" s="231"/>
      <c r="I97" s="234"/>
      <c r="J97" s="260"/>
    </row>
    <row r="98" spans="1:10" ht="64.5" customHeight="1" thickBot="1">
      <c r="A98" s="211"/>
      <c r="B98" s="226"/>
      <c r="C98" s="218"/>
      <c r="D98" s="192" t="s">
        <v>179</v>
      </c>
      <c r="E98" s="110"/>
      <c r="F98" s="144"/>
      <c r="G98" s="118" t="e">
        <f t="shared" si="4"/>
        <v>#N/A</v>
      </c>
      <c r="H98" s="232"/>
      <c r="I98" s="234"/>
      <c r="J98" s="260"/>
    </row>
    <row r="99" spans="1:10" ht="76.5">
      <c r="A99" s="211"/>
      <c r="B99" s="224">
        <v>15</v>
      </c>
      <c r="C99" s="216" t="s">
        <v>12</v>
      </c>
      <c r="D99" s="63" t="s">
        <v>180</v>
      </c>
      <c r="E99" s="161"/>
      <c r="F99" s="179"/>
      <c r="G99" s="118" t="e">
        <f t="shared" si="4"/>
        <v>#N/A</v>
      </c>
      <c r="H99" s="236" t="e">
        <f>AVERAGE(G99:G103)</f>
        <v>#N/A</v>
      </c>
      <c r="I99" s="234"/>
      <c r="J99" s="260"/>
    </row>
    <row r="100" spans="1:10" ht="38.25">
      <c r="A100" s="211"/>
      <c r="B100" s="225"/>
      <c r="C100" s="217"/>
      <c r="D100" s="58" t="s">
        <v>104</v>
      </c>
      <c r="E100" s="162"/>
      <c r="F100" s="180"/>
      <c r="G100" s="118" t="e">
        <f t="shared" si="4"/>
        <v>#N/A</v>
      </c>
      <c r="H100" s="231"/>
      <c r="I100" s="234"/>
      <c r="J100" s="260"/>
    </row>
    <row r="101" spans="1:10" ht="38.25">
      <c r="A101" s="211"/>
      <c r="B101" s="225"/>
      <c r="C101" s="217"/>
      <c r="D101" s="193" t="s">
        <v>181</v>
      </c>
      <c r="E101" s="162"/>
      <c r="F101" s="180"/>
      <c r="G101" s="118" t="e">
        <f t="shared" si="4"/>
        <v>#N/A</v>
      </c>
      <c r="H101" s="231"/>
      <c r="I101" s="234"/>
      <c r="J101" s="260"/>
    </row>
    <row r="102" spans="1:10" ht="76.5" customHeight="1">
      <c r="A102" s="211"/>
      <c r="B102" s="225"/>
      <c r="C102" s="217"/>
      <c r="D102" s="188" t="s">
        <v>182</v>
      </c>
      <c r="E102" s="162"/>
      <c r="F102" s="180"/>
      <c r="G102" s="118" t="e">
        <f t="shared" si="4"/>
        <v>#N/A</v>
      </c>
      <c r="H102" s="231"/>
      <c r="I102" s="234"/>
      <c r="J102" s="260"/>
    </row>
    <row r="103" spans="1:10" ht="39" thickBot="1">
      <c r="A103" s="211"/>
      <c r="B103" s="226"/>
      <c r="C103" s="218"/>
      <c r="D103" s="194" t="s">
        <v>183</v>
      </c>
      <c r="E103" s="110"/>
      <c r="F103" s="139"/>
      <c r="G103" s="118" t="e">
        <f t="shared" si="4"/>
        <v>#N/A</v>
      </c>
      <c r="H103" s="232"/>
      <c r="I103" s="234"/>
      <c r="J103" s="260"/>
    </row>
    <row r="104" spans="1:10" ht="38.25">
      <c r="A104" s="211"/>
      <c r="B104" s="224">
        <v>30</v>
      </c>
      <c r="C104" s="213" t="s">
        <v>8</v>
      </c>
      <c r="D104" s="63" t="s">
        <v>184</v>
      </c>
      <c r="E104" s="161"/>
      <c r="F104" s="179"/>
      <c r="G104" s="118" t="e">
        <f t="shared" si="4"/>
        <v>#N/A</v>
      </c>
      <c r="H104" s="236" t="e">
        <f>AVERAGE(G104:G109)</f>
        <v>#N/A</v>
      </c>
      <c r="I104" s="234"/>
      <c r="J104" s="260"/>
    </row>
    <row r="105" spans="1:10" ht="51">
      <c r="A105" s="211"/>
      <c r="B105" s="225"/>
      <c r="C105" s="214"/>
      <c r="D105" s="37" t="s">
        <v>79</v>
      </c>
      <c r="E105" s="162"/>
      <c r="F105" s="178"/>
      <c r="G105" s="118" t="e">
        <f t="shared" si="4"/>
        <v>#N/A</v>
      </c>
      <c r="H105" s="231"/>
      <c r="I105" s="234"/>
      <c r="J105" s="260"/>
    </row>
    <row r="106" spans="1:10" ht="89.25">
      <c r="A106" s="211"/>
      <c r="B106" s="225"/>
      <c r="C106" s="214"/>
      <c r="D106" s="37" t="s">
        <v>80</v>
      </c>
      <c r="E106" s="162"/>
      <c r="F106" s="180"/>
      <c r="G106" s="118" t="e">
        <f t="shared" si="4"/>
        <v>#N/A</v>
      </c>
      <c r="H106" s="231"/>
      <c r="I106" s="234"/>
      <c r="J106" s="260"/>
    </row>
    <row r="107" spans="1:10" ht="38.25">
      <c r="A107" s="211"/>
      <c r="B107" s="225"/>
      <c r="C107" s="214"/>
      <c r="D107" s="37" t="s">
        <v>81</v>
      </c>
      <c r="E107" s="162"/>
      <c r="F107" s="178"/>
      <c r="G107" s="118" t="e">
        <f t="shared" si="4"/>
        <v>#N/A</v>
      </c>
      <c r="H107" s="231"/>
      <c r="I107" s="234"/>
      <c r="J107" s="260"/>
    </row>
    <row r="108" spans="1:10" ht="63.75">
      <c r="A108" s="211"/>
      <c r="B108" s="225"/>
      <c r="C108" s="214"/>
      <c r="D108" s="56" t="s">
        <v>105</v>
      </c>
      <c r="E108" s="162"/>
      <c r="F108" s="178"/>
      <c r="G108" s="118" t="e">
        <f t="shared" si="4"/>
        <v>#N/A</v>
      </c>
      <c r="H108" s="231"/>
      <c r="I108" s="234"/>
      <c r="J108" s="260"/>
    </row>
    <row r="109" spans="1:10" ht="77.25" thickBot="1">
      <c r="A109" s="212"/>
      <c r="B109" s="226"/>
      <c r="C109" s="215"/>
      <c r="D109" s="38" t="s">
        <v>82</v>
      </c>
      <c r="E109" s="110"/>
      <c r="F109" s="144"/>
      <c r="G109" s="135" t="e">
        <f t="shared" si="4"/>
        <v>#N/A</v>
      </c>
      <c r="H109" s="237"/>
      <c r="I109" s="235"/>
      <c r="J109" s="261"/>
    </row>
    <row r="110" spans="3:6" ht="21" customHeight="1">
      <c r="C110" s="3"/>
      <c r="D110" s="4"/>
      <c r="E110" s="112"/>
      <c r="F110" s="145"/>
    </row>
    <row r="111" spans="3:6" ht="14.25">
      <c r="C111" s="3"/>
      <c r="D111" s="6"/>
      <c r="E111" s="112"/>
      <c r="F111" s="146"/>
    </row>
    <row r="112" spans="3:6" ht="14.25">
      <c r="C112" s="3"/>
      <c r="D112" s="6"/>
      <c r="E112" s="112"/>
      <c r="F112" s="146"/>
    </row>
    <row r="113" spans="3:6" ht="14.25">
      <c r="C113" s="3"/>
      <c r="D113" s="6"/>
      <c r="E113" s="112"/>
      <c r="F113" s="146"/>
    </row>
    <row r="114" spans="3:6" ht="14.25">
      <c r="C114" s="3"/>
      <c r="D114" s="6"/>
      <c r="E114" s="112"/>
      <c r="F114" s="146"/>
    </row>
    <row r="115" spans="3:6" ht="14.25">
      <c r="C115" s="3"/>
      <c r="D115" s="6"/>
      <c r="E115" s="112"/>
      <c r="F115" s="146"/>
    </row>
    <row r="116" spans="3:6" ht="14.25">
      <c r="C116" s="3"/>
      <c r="D116" s="6"/>
      <c r="E116" s="112"/>
      <c r="F116" s="146"/>
    </row>
    <row r="117" spans="3:6" ht="14.25">
      <c r="C117" s="3"/>
      <c r="D117" s="6"/>
      <c r="E117" s="112"/>
      <c r="F117" s="146"/>
    </row>
    <row r="118" spans="3:6" ht="14.25">
      <c r="C118" s="3"/>
      <c r="D118" s="6"/>
      <c r="E118" s="112"/>
      <c r="F118" s="146"/>
    </row>
    <row r="119" spans="3:6" ht="14.25">
      <c r="C119" s="3"/>
      <c r="D119" s="6"/>
      <c r="E119" s="112"/>
      <c r="F119" s="146"/>
    </row>
    <row r="120" spans="3:6" ht="14.25">
      <c r="C120" s="3"/>
      <c r="D120" s="6"/>
      <c r="E120" s="112"/>
      <c r="F120" s="146"/>
    </row>
    <row r="121" spans="3:6" ht="14.25">
      <c r="C121" s="3"/>
      <c r="D121" s="6"/>
      <c r="E121" s="112"/>
      <c r="F121" s="146"/>
    </row>
    <row r="122" spans="3:6" ht="14.25">
      <c r="C122" s="3"/>
      <c r="D122" s="6"/>
      <c r="E122" s="112"/>
      <c r="F122" s="146"/>
    </row>
    <row r="123" spans="3:6" ht="14.25">
      <c r="C123" s="3"/>
      <c r="D123" s="6"/>
      <c r="E123" s="112"/>
      <c r="F123" s="146"/>
    </row>
    <row r="124" spans="3:6" ht="14.25">
      <c r="C124" s="3"/>
      <c r="D124" s="6"/>
      <c r="E124" s="112"/>
      <c r="F124" s="146"/>
    </row>
    <row r="125" spans="3:6" ht="14.25">
      <c r="C125" s="3"/>
      <c r="D125" s="6"/>
      <c r="E125" s="112"/>
      <c r="F125" s="146"/>
    </row>
    <row r="126" spans="3:6" ht="14.25">
      <c r="C126" s="3"/>
      <c r="D126" s="6"/>
      <c r="E126" s="112"/>
      <c r="F126" s="146"/>
    </row>
    <row r="127" spans="3:6" ht="14.25">
      <c r="C127" s="3"/>
      <c r="D127" s="6"/>
      <c r="E127" s="112"/>
      <c r="F127" s="146"/>
    </row>
    <row r="128" spans="3:6" ht="14.25">
      <c r="C128" s="3"/>
      <c r="D128" s="6"/>
      <c r="E128" s="112"/>
      <c r="F128" s="146"/>
    </row>
    <row r="129" spans="3:6" ht="14.25">
      <c r="C129" s="3"/>
      <c r="D129" s="6"/>
      <c r="E129" s="112"/>
      <c r="F129" s="146"/>
    </row>
    <row r="130" spans="3:6" ht="14.25">
      <c r="C130" s="3"/>
      <c r="D130" s="6"/>
      <c r="E130" s="112"/>
      <c r="F130" s="146"/>
    </row>
    <row r="131" spans="3:6" ht="14.25">
      <c r="C131" s="3"/>
      <c r="D131" s="6"/>
      <c r="E131" s="112"/>
      <c r="F131" s="146"/>
    </row>
    <row r="132" spans="3:6" ht="14.25">
      <c r="C132" s="3"/>
      <c r="D132" s="6"/>
      <c r="E132" s="112"/>
      <c r="F132" s="146"/>
    </row>
    <row r="133" spans="3:6" ht="14.25">
      <c r="C133" s="3"/>
      <c r="D133" s="6"/>
      <c r="E133" s="112"/>
      <c r="F133" s="146"/>
    </row>
    <row r="134" spans="3:6" ht="14.25">
      <c r="C134" s="3"/>
      <c r="D134" s="6"/>
      <c r="E134" s="112"/>
      <c r="F134" s="146"/>
    </row>
    <row r="135" spans="3:6" ht="14.25">
      <c r="C135" s="3"/>
      <c r="D135" s="6"/>
      <c r="E135" s="112"/>
      <c r="F135" s="146"/>
    </row>
    <row r="136" spans="3:6" ht="14.25">
      <c r="C136" s="3"/>
      <c r="D136" s="6"/>
      <c r="E136" s="112"/>
      <c r="F136" s="146"/>
    </row>
    <row r="137" spans="3:6" ht="14.25">
      <c r="C137" s="3"/>
      <c r="D137" s="6"/>
      <c r="E137" s="112"/>
      <c r="F137" s="146"/>
    </row>
    <row r="138" spans="3:6" ht="14.25">
      <c r="C138" s="3"/>
      <c r="D138" s="6"/>
      <c r="E138" s="112"/>
      <c r="F138" s="146"/>
    </row>
    <row r="139" spans="3:6" ht="14.25">
      <c r="C139" s="3"/>
      <c r="D139" s="6"/>
      <c r="E139" s="112"/>
      <c r="F139" s="146"/>
    </row>
    <row r="140" spans="3:6" ht="14.25">
      <c r="C140" s="3"/>
      <c r="D140" s="6"/>
      <c r="E140" s="112"/>
      <c r="F140" s="146"/>
    </row>
    <row r="141" spans="3:6" ht="14.25">
      <c r="C141" s="3"/>
      <c r="D141" s="6"/>
      <c r="E141" s="112"/>
      <c r="F141" s="146"/>
    </row>
    <row r="142" spans="3:6" ht="14.25">
      <c r="C142" s="3"/>
      <c r="D142" s="6"/>
      <c r="E142" s="112"/>
      <c r="F142" s="146"/>
    </row>
    <row r="143" spans="3:6" ht="14.25">
      <c r="C143" s="3"/>
      <c r="D143" s="6"/>
      <c r="E143" s="112"/>
      <c r="F143" s="146"/>
    </row>
    <row r="144" spans="3:6" ht="14.25">
      <c r="C144" s="3"/>
      <c r="D144" s="6"/>
      <c r="E144" s="112"/>
      <c r="F144" s="146"/>
    </row>
    <row r="145" spans="3:6" ht="14.25">
      <c r="C145" s="3"/>
      <c r="D145" s="6"/>
      <c r="E145" s="112"/>
      <c r="F145" s="146"/>
    </row>
    <row r="146" spans="3:6" ht="14.25">
      <c r="C146" s="3"/>
      <c r="D146" s="6"/>
      <c r="E146" s="112"/>
      <c r="F146" s="146"/>
    </row>
    <row r="147" spans="3:6" ht="14.25">
      <c r="C147" s="3"/>
      <c r="D147" s="6"/>
      <c r="E147" s="112"/>
      <c r="F147" s="146"/>
    </row>
    <row r="148" spans="3:6" ht="14.25">
      <c r="C148" s="3"/>
      <c r="D148" s="6"/>
      <c r="E148" s="112"/>
      <c r="F148" s="146"/>
    </row>
    <row r="149" spans="3:6" ht="14.25">
      <c r="C149" s="3"/>
      <c r="D149" s="6"/>
      <c r="E149" s="112"/>
      <c r="F149" s="146"/>
    </row>
    <row r="150" spans="3:6" ht="14.25">
      <c r="C150" s="3"/>
      <c r="D150" s="6"/>
      <c r="E150" s="112"/>
      <c r="F150" s="146"/>
    </row>
    <row r="151" spans="3:6" ht="14.25">
      <c r="C151" s="3"/>
      <c r="D151" s="6"/>
      <c r="E151" s="112"/>
      <c r="F151" s="146"/>
    </row>
    <row r="152" spans="3:6" ht="14.25">
      <c r="C152" s="3"/>
      <c r="D152" s="6"/>
      <c r="E152" s="112"/>
      <c r="F152" s="146"/>
    </row>
    <row r="153" spans="3:6" ht="14.25">
      <c r="C153" s="3"/>
      <c r="D153" s="6"/>
      <c r="E153" s="112"/>
      <c r="F153" s="146"/>
    </row>
    <row r="154" spans="3:6" ht="14.25">
      <c r="C154" s="3"/>
      <c r="D154" s="6"/>
      <c r="E154" s="112"/>
      <c r="F154" s="146"/>
    </row>
    <row r="155" spans="3:6" ht="14.25">
      <c r="C155" s="3"/>
      <c r="D155" s="6"/>
      <c r="E155" s="112"/>
      <c r="F155" s="146"/>
    </row>
    <row r="156" spans="3:6" ht="14.25">
      <c r="C156" s="3"/>
      <c r="D156" s="6"/>
      <c r="E156" s="112"/>
      <c r="F156" s="146"/>
    </row>
    <row r="157" spans="3:6" ht="14.25">
      <c r="C157" s="3"/>
      <c r="D157" s="6"/>
      <c r="E157" s="112"/>
      <c r="F157" s="146"/>
    </row>
    <row r="158" spans="3:6" ht="14.25">
      <c r="C158" s="3"/>
      <c r="D158" s="6"/>
      <c r="E158" s="112"/>
      <c r="F158" s="146"/>
    </row>
    <row r="159" spans="3:6" ht="14.25">
      <c r="C159" s="3"/>
      <c r="D159" s="6"/>
      <c r="E159" s="112"/>
      <c r="F159" s="146"/>
    </row>
    <row r="160" spans="3:6" ht="14.25">
      <c r="C160" s="3"/>
      <c r="D160" s="6"/>
      <c r="E160" s="112"/>
      <c r="F160" s="146"/>
    </row>
    <row r="161" spans="3:6" ht="14.25">
      <c r="C161" s="3"/>
      <c r="D161" s="6"/>
      <c r="E161" s="112"/>
      <c r="F161" s="146"/>
    </row>
    <row r="162" spans="3:6" ht="14.25">
      <c r="C162" s="3"/>
      <c r="D162" s="6"/>
      <c r="E162" s="112"/>
      <c r="F162" s="146"/>
    </row>
    <row r="163" spans="3:6" ht="14.25">
      <c r="C163" s="3"/>
      <c r="D163" s="6"/>
      <c r="E163" s="112"/>
      <c r="F163" s="146"/>
    </row>
    <row r="164" spans="3:6" ht="14.25">
      <c r="C164" s="3"/>
      <c r="D164" s="6"/>
      <c r="E164" s="112"/>
      <c r="F164" s="146"/>
    </row>
    <row r="165" spans="3:6" ht="14.25">
      <c r="C165" s="3"/>
      <c r="D165" s="6"/>
      <c r="E165" s="112"/>
      <c r="F165" s="146"/>
    </row>
    <row r="166" spans="3:6" ht="14.25">
      <c r="C166" s="3"/>
      <c r="D166" s="6"/>
      <c r="E166" s="112"/>
      <c r="F166" s="146"/>
    </row>
    <row r="167" spans="3:6" ht="14.25">
      <c r="C167" s="3"/>
      <c r="D167" s="6"/>
      <c r="E167" s="112"/>
      <c r="F167" s="146"/>
    </row>
    <row r="168" spans="3:6" ht="14.25">
      <c r="C168" s="3"/>
      <c r="D168" s="6"/>
      <c r="E168" s="112"/>
      <c r="F168" s="146"/>
    </row>
    <row r="169" spans="3:6" ht="14.25">
      <c r="C169" s="3"/>
      <c r="D169" s="4"/>
      <c r="E169" s="112"/>
      <c r="F169" s="146"/>
    </row>
    <row r="170" spans="3:6" ht="14.25">
      <c r="C170" s="3"/>
      <c r="D170" s="4"/>
      <c r="E170" s="112"/>
      <c r="F170" s="146"/>
    </row>
    <row r="171" spans="3:6" ht="14.25">
      <c r="C171" s="3"/>
      <c r="D171" s="4"/>
      <c r="E171" s="112"/>
      <c r="F171" s="146"/>
    </row>
    <row r="172" spans="3:6" ht="14.25">
      <c r="C172" s="3"/>
      <c r="D172" s="4"/>
      <c r="E172" s="112"/>
      <c r="F172" s="146"/>
    </row>
    <row r="173" spans="3:6" ht="14.25">
      <c r="C173" s="3"/>
      <c r="D173" s="4"/>
      <c r="E173" s="112"/>
      <c r="F173" s="146"/>
    </row>
    <row r="174" spans="3:6" ht="14.25">
      <c r="C174" s="3"/>
      <c r="D174" s="4"/>
      <c r="E174" s="112"/>
      <c r="F174" s="146"/>
    </row>
    <row r="175" spans="3:6" ht="14.25">
      <c r="C175" s="3"/>
      <c r="D175" s="4"/>
      <c r="E175" s="112"/>
      <c r="F175" s="146"/>
    </row>
    <row r="176" spans="3:6" ht="14.25">
      <c r="C176" s="3"/>
      <c r="D176" s="4"/>
      <c r="E176" s="112"/>
      <c r="F176" s="146"/>
    </row>
    <row r="177" spans="3:6" ht="14.25">
      <c r="C177" s="3"/>
      <c r="D177" s="4"/>
      <c r="E177" s="112"/>
      <c r="F177" s="146"/>
    </row>
    <row r="178" spans="3:6" ht="14.25">
      <c r="C178" s="3"/>
      <c r="D178" s="4"/>
      <c r="E178" s="112"/>
      <c r="F178" s="146"/>
    </row>
    <row r="179" spans="3:6" ht="14.25">
      <c r="C179" s="3"/>
      <c r="D179" s="4"/>
      <c r="E179" s="112"/>
      <c r="F179" s="146"/>
    </row>
    <row r="180" spans="3:6" ht="14.25">
      <c r="C180" s="3"/>
      <c r="D180" s="4"/>
      <c r="E180" s="112"/>
      <c r="F180" s="146"/>
    </row>
    <row r="181" spans="3:6" ht="14.25">
      <c r="C181" s="3"/>
      <c r="D181" s="4"/>
      <c r="E181" s="112"/>
      <c r="F181" s="146"/>
    </row>
    <row r="182" spans="3:6" ht="14.25">
      <c r="C182" s="3"/>
      <c r="D182" s="4"/>
      <c r="E182" s="112"/>
      <c r="F182" s="146"/>
    </row>
    <row r="183" spans="3:6" ht="14.25">
      <c r="C183" s="3"/>
      <c r="D183" s="4"/>
      <c r="E183" s="112"/>
      <c r="F183" s="146"/>
    </row>
    <row r="184" spans="3:6" ht="14.25">
      <c r="C184" s="3"/>
      <c r="D184" s="4"/>
      <c r="E184" s="112"/>
      <c r="F184" s="146"/>
    </row>
    <row r="185" spans="3:6" ht="14.25">
      <c r="C185" s="3"/>
      <c r="D185" s="4"/>
      <c r="E185" s="112"/>
      <c r="F185" s="146"/>
    </row>
    <row r="186" spans="3:6" ht="14.25">
      <c r="C186" s="3"/>
      <c r="D186" s="4"/>
      <c r="E186" s="112"/>
      <c r="F186" s="146"/>
    </row>
    <row r="187" spans="3:6" ht="14.25">
      <c r="C187" s="3"/>
      <c r="D187" s="4"/>
      <c r="E187" s="112"/>
      <c r="F187" s="146"/>
    </row>
    <row r="188" spans="3:6" ht="14.25">
      <c r="C188" s="3"/>
      <c r="D188" s="4"/>
      <c r="E188" s="112"/>
      <c r="F188" s="146"/>
    </row>
    <row r="189" spans="3:6" ht="14.25">
      <c r="C189" s="3"/>
      <c r="D189" s="4"/>
      <c r="E189" s="112"/>
      <c r="F189" s="146"/>
    </row>
    <row r="190" spans="3:6" ht="14.25">
      <c r="C190" s="3"/>
      <c r="D190" s="4"/>
      <c r="E190" s="112"/>
      <c r="F190" s="146"/>
    </row>
    <row r="191" spans="3:6" ht="14.25">
      <c r="C191" s="3"/>
      <c r="D191" s="4"/>
      <c r="E191" s="112"/>
      <c r="F191" s="146"/>
    </row>
    <row r="192" spans="3:6" ht="14.25">
      <c r="C192" s="3"/>
      <c r="D192" s="4"/>
      <c r="E192" s="112"/>
      <c r="F192" s="146"/>
    </row>
    <row r="193" spans="3:6" ht="14.25">
      <c r="C193" s="3"/>
      <c r="D193" s="4"/>
      <c r="E193" s="112"/>
      <c r="F193" s="146"/>
    </row>
    <row r="194" spans="3:6" ht="14.25">
      <c r="C194" s="3"/>
      <c r="D194" s="4"/>
      <c r="E194" s="112"/>
      <c r="F194" s="146"/>
    </row>
    <row r="195" spans="3:6" ht="14.25">
      <c r="C195" s="3"/>
      <c r="D195" s="4"/>
      <c r="E195" s="112"/>
      <c r="F195" s="146"/>
    </row>
    <row r="196" spans="3:4" ht="14.25">
      <c r="C196" s="3"/>
      <c r="D196" s="4"/>
    </row>
    <row r="197" spans="3:4" ht="14.25">
      <c r="C197" s="3"/>
      <c r="D197" s="4"/>
    </row>
    <row r="198" spans="3:4" ht="14.25">
      <c r="C198" s="3"/>
      <c r="D198" s="4"/>
    </row>
    <row r="199" spans="3:4" ht="14.25">
      <c r="C199" s="3"/>
      <c r="D199" s="4"/>
    </row>
  </sheetData>
  <sheetProtection/>
  <mergeCells count="77">
    <mergeCell ref="J8:J109"/>
    <mergeCell ref="I46:I53"/>
    <mergeCell ref="H47:H51"/>
    <mergeCell ref="H52:H53"/>
    <mergeCell ref="B56:B60"/>
    <mergeCell ref="C56:C60"/>
    <mergeCell ref="B61:B68"/>
    <mergeCell ref="C61:C68"/>
    <mergeCell ref="B69:B74"/>
    <mergeCell ref="C69:C74"/>
    <mergeCell ref="B75:B78"/>
    <mergeCell ref="C75:C78"/>
    <mergeCell ref="H56:H60"/>
    <mergeCell ref="I55:I84"/>
    <mergeCell ref="H61:H68"/>
    <mergeCell ref="H69:H74"/>
    <mergeCell ref="C2:F2"/>
    <mergeCell ref="A7:J7"/>
    <mergeCell ref="C3:F3"/>
    <mergeCell ref="H75:H78"/>
    <mergeCell ref="H79:H84"/>
    <mergeCell ref="I8:I21"/>
    <mergeCell ref="I23:I44"/>
    <mergeCell ref="H23:H29"/>
    <mergeCell ref="H30:H36"/>
    <mergeCell ref="H37:H40"/>
    <mergeCell ref="H41:H44"/>
    <mergeCell ref="H8:H12"/>
    <mergeCell ref="H13:H19"/>
    <mergeCell ref="H20:H21"/>
    <mergeCell ref="C79:C84"/>
    <mergeCell ref="B79:B84"/>
    <mergeCell ref="A55:A84"/>
    <mergeCell ref="C86:C93"/>
    <mergeCell ref="H86:H93"/>
    <mergeCell ref="I86:I109"/>
    <mergeCell ref="H94:H98"/>
    <mergeCell ref="H99:H103"/>
    <mergeCell ref="H104:H109"/>
    <mergeCell ref="A85:I85"/>
    <mergeCell ref="A86:A109"/>
    <mergeCell ref="B86:B93"/>
    <mergeCell ref="B94:B98"/>
    <mergeCell ref="B99:B103"/>
    <mergeCell ref="B104:B109"/>
    <mergeCell ref="C104:C109"/>
    <mergeCell ref="C99:C103"/>
    <mergeCell ref="C94:C98"/>
    <mergeCell ref="B47:B51"/>
    <mergeCell ref="B52:B53"/>
    <mergeCell ref="A45:I45"/>
    <mergeCell ref="B8:B12"/>
    <mergeCell ref="B13:B19"/>
    <mergeCell ref="B20:B21"/>
    <mergeCell ref="B23:B29"/>
    <mergeCell ref="B30:B36"/>
    <mergeCell ref="A54:I54"/>
    <mergeCell ref="A8:A21"/>
    <mergeCell ref="A23:A44"/>
    <mergeCell ref="A46:A53"/>
    <mergeCell ref="C30:C36"/>
    <mergeCell ref="C37:C40"/>
    <mergeCell ref="C41:C44"/>
    <mergeCell ref="C47:C51"/>
    <mergeCell ref="C52:C53"/>
    <mergeCell ref="C23:C29"/>
    <mergeCell ref="C8:C12"/>
    <mergeCell ref="C13:C19"/>
    <mergeCell ref="C20:C21"/>
    <mergeCell ref="A22:I22"/>
    <mergeCell ref="B37:B40"/>
    <mergeCell ref="B41:B44"/>
    <mergeCell ref="C4:C6"/>
    <mergeCell ref="D4:D6"/>
    <mergeCell ref="E4:F4"/>
    <mergeCell ref="E5:E6"/>
    <mergeCell ref="F5:F6"/>
  </mergeCells>
  <conditionalFormatting sqref="E86:E109 E23:E44 E46:E53 E55:E84 E8:E21">
    <cfRule type="cellIs" priority="2" dxfId="2" operator="equal" stopIfTrue="1">
      <formula>"""Non-conforme"""</formula>
    </cfRule>
  </conditionalFormatting>
  <dataValidations count="1">
    <dataValidation type="list" allowBlank="1" showInputMessage="1" showErrorMessage="1" sqref="E86:E109 E8:E21 E55:E84 E46:E53 E23:E44">
      <formula1>Critères</formula1>
    </dataValidation>
  </dataValidations>
  <printOptions/>
  <pageMargins left="0.787401575" right="0.787401575" top="0.984251969" bottom="0.984251969" header="0.5" footer="0.5"/>
  <pageSetup horizontalDpi="300" verticalDpi="3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Feuil3"/>
  <dimension ref="B8:D14"/>
  <sheetViews>
    <sheetView zoomScalePageLayoutView="0" workbookViewId="0" topLeftCell="A1">
      <selection activeCell="C22" sqref="C22"/>
    </sheetView>
  </sheetViews>
  <sheetFormatPr defaultColWidth="11.421875" defaultRowHeight="12.75"/>
  <cols>
    <col min="1" max="1" width="11.421875" style="119" customWidth="1"/>
    <col min="2" max="2" width="25.57421875" style="119" customWidth="1"/>
    <col min="3" max="3" width="58.57421875" style="119" customWidth="1"/>
    <col min="4" max="4" width="21.140625" style="120" customWidth="1"/>
    <col min="5" max="16384" width="11.421875" style="119" customWidth="1"/>
  </cols>
  <sheetData>
    <row r="1" ht="12.75"/>
    <row r="2" ht="12.75"/>
    <row r="3" ht="12.75"/>
    <row r="4" ht="12.75"/>
    <row r="7" ht="13.5" thickBot="1"/>
    <row r="8" spans="2:4" ht="26.25" thickBot="1">
      <c r="B8" s="121" t="s">
        <v>59</v>
      </c>
      <c r="C8" s="122" t="s">
        <v>27</v>
      </c>
      <c r="D8" s="123" t="s">
        <v>39</v>
      </c>
    </row>
    <row r="9" spans="2:4" ht="16.5" thickBot="1">
      <c r="B9" s="124">
        <v>4</v>
      </c>
      <c r="C9" s="125" t="s">
        <v>55</v>
      </c>
      <c r="D9" s="126" t="e">
        <f>Diagnostic!I8</f>
        <v>#N/A</v>
      </c>
    </row>
    <row r="10" spans="2:4" ht="13.5" thickBot="1">
      <c r="B10" s="127">
        <v>5</v>
      </c>
      <c r="C10" s="128" t="s">
        <v>56</v>
      </c>
      <c r="D10" s="129" t="e">
        <f>Diagnostic!I23</f>
        <v>#N/A</v>
      </c>
    </row>
    <row r="11" spans="2:4" ht="13.5" thickBot="1">
      <c r="B11" s="127">
        <v>6</v>
      </c>
      <c r="C11" s="128" t="s">
        <v>71</v>
      </c>
      <c r="D11" s="129" t="e">
        <f>Diagnostic!I46</f>
        <v>#N/A</v>
      </c>
    </row>
    <row r="12" spans="2:4" ht="13.5" thickBot="1">
      <c r="B12" s="127">
        <v>7</v>
      </c>
      <c r="C12" s="128" t="s">
        <v>57</v>
      </c>
      <c r="D12" s="129" t="e">
        <f>Diagnostic!I55</f>
        <v>#N/A</v>
      </c>
    </row>
    <row r="13" spans="2:4" ht="13.5" thickBot="1">
      <c r="B13" s="130">
        <v>8</v>
      </c>
      <c r="C13" s="131" t="s">
        <v>58</v>
      </c>
      <c r="D13" s="129" t="e">
        <f>Diagnostic!I86</f>
        <v>#N/A</v>
      </c>
    </row>
    <row r="14" spans="2:4" ht="13.5" thickBot="1">
      <c r="B14" s="132"/>
      <c r="C14" s="133" t="s">
        <v>28</v>
      </c>
      <c r="D14" s="72" t="e">
        <f>Diagnostic!J8</f>
        <v>#N/A</v>
      </c>
    </row>
  </sheetData>
  <sheetProtection/>
  <conditionalFormatting sqref="D9:D14">
    <cfRule type="cellIs" priority="1" dxfId="2" operator="between" stopIfTrue="1">
      <formula>0</formula>
      <formula>0.5</formula>
    </cfRule>
    <cfRule type="cellIs" priority="2" dxfId="1" operator="between" stopIfTrue="1">
      <formula>0.5</formula>
      <formula>0.75</formula>
    </cfRule>
    <cfRule type="cellIs" priority="3" dxfId="0" operator="between" stopIfTrue="1">
      <formula>0.75</formula>
      <formula>1</formula>
    </cfRule>
  </conditionalFormatting>
  <printOptions/>
  <pageMargins left="0.7" right="0.7" top="0.75" bottom="0.75" header="0.3" footer="0.3"/>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Feuil4"/>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6.xml><?xml version="1.0" encoding="utf-8"?>
<worksheet xmlns="http://schemas.openxmlformats.org/spreadsheetml/2006/main" xmlns:r="http://schemas.openxmlformats.org/officeDocument/2006/relationships">
  <sheetPr codeName="Feuil5"/>
  <dimension ref="A4:E33"/>
  <sheetViews>
    <sheetView zoomScalePageLayoutView="0" workbookViewId="0" topLeftCell="A13">
      <selection activeCell="E10" sqref="E10"/>
    </sheetView>
  </sheetViews>
  <sheetFormatPr defaultColWidth="11.421875" defaultRowHeight="12.75"/>
  <cols>
    <col min="1" max="1" width="11.421875" style="73" customWidth="1"/>
    <col min="2" max="2" width="59.57421875" style="75" customWidth="1"/>
    <col min="5" max="5" width="14.00390625" style="0" customWidth="1"/>
  </cols>
  <sheetData>
    <row r="3" ht="15" thickBot="1"/>
    <row r="4" spans="1:5" ht="15.75" customHeight="1" thickBot="1">
      <c r="A4" s="269">
        <v>4</v>
      </c>
      <c r="B4" s="77" t="s">
        <v>13</v>
      </c>
      <c r="C4" s="78" t="e">
        <f>Diagnostic!H8</f>
        <v>#N/A</v>
      </c>
      <c r="E4" s="76"/>
    </row>
    <row r="5" spans="1:3" ht="15.75" customHeight="1" thickBot="1">
      <c r="A5" s="270"/>
      <c r="B5" s="77" t="s">
        <v>112</v>
      </c>
      <c r="C5" s="74" t="e">
        <f>Diagnostic!H13</f>
        <v>#N/A</v>
      </c>
    </row>
    <row r="6" spans="1:3" ht="15.75" customHeight="1" thickBot="1">
      <c r="A6" s="271"/>
      <c r="B6" s="86" t="s">
        <v>113</v>
      </c>
      <c r="C6" s="87" t="e">
        <f>Diagnostic!H20</f>
        <v>#N/A</v>
      </c>
    </row>
    <row r="7" spans="1:3" s="100" customFormat="1" ht="16.5" customHeight="1">
      <c r="A7" s="98"/>
      <c r="B7" s="99"/>
      <c r="C7" s="67"/>
    </row>
    <row r="8" spans="1:3" s="100" customFormat="1" ht="16.5" customHeight="1" thickBot="1">
      <c r="A8" s="98"/>
      <c r="B8" s="99"/>
      <c r="C8" s="67"/>
    </row>
    <row r="9" spans="1:3" ht="15.75" customHeight="1" thickBot="1">
      <c r="A9" s="269">
        <v>5</v>
      </c>
      <c r="B9" s="86" t="s">
        <v>111</v>
      </c>
      <c r="C9" s="101" t="e">
        <f>Diagnostic!H23</f>
        <v>#N/A</v>
      </c>
    </row>
    <row r="10" spans="1:3" ht="15.75" customHeight="1" thickBot="1">
      <c r="A10" s="270"/>
      <c r="B10" s="88" t="s">
        <v>17</v>
      </c>
      <c r="C10" s="82" t="e">
        <f>Diagnostic!H30</f>
        <v>#N/A</v>
      </c>
    </row>
    <row r="11" spans="1:3" ht="15.75" customHeight="1" thickBot="1">
      <c r="A11" s="270"/>
      <c r="B11" s="96" t="s">
        <v>114</v>
      </c>
      <c r="C11" s="81" t="e">
        <f>Diagnostic!H37</f>
        <v>#N/A</v>
      </c>
    </row>
    <row r="12" spans="1:3" ht="15.75" customHeight="1" thickBot="1">
      <c r="A12" s="271"/>
      <c r="B12" s="97" t="s">
        <v>115</v>
      </c>
      <c r="C12" s="89" t="e">
        <f>Diagnostic!H41</f>
        <v>#N/A</v>
      </c>
    </row>
    <row r="13" spans="1:3" s="100" customFormat="1" ht="15.75" customHeight="1">
      <c r="A13" s="98"/>
      <c r="B13" s="99"/>
      <c r="C13" s="67"/>
    </row>
    <row r="14" spans="1:3" s="100" customFormat="1" ht="16.5" customHeight="1" thickBot="1">
      <c r="A14" s="98"/>
      <c r="B14" s="99"/>
      <c r="C14" s="67"/>
    </row>
    <row r="15" spans="1:3" ht="15.75" customHeight="1" thickBot="1">
      <c r="A15" s="269">
        <v>6</v>
      </c>
      <c r="B15" s="77" t="s">
        <v>86</v>
      </c>
      <c r="C15" s="90" t="e">
        <f>Diagnostic!H46</f>
        <v>#N/A</v>
      </c>
    </row>
    <row r="16" spans="1:3" ht="15.75" customHeight="1" thickBot="1">
      <c r="A16" s="270"/>
      <c r="B16" s="77" t="s">
        <v>116</v>
      </c>
      <c r="C16" s="83" t="e">
        <f>Diagnostic!H47</f>
        <v>#N/A</v>
      </c>
    </row>
    <row r="17" spans="1:3" ht="12.75" customHeight="1" thickBot="1">
      <c r="A17" s="271"/>
      <c r="B17" s="86" t="s">
        <v>117</v>
      </c>
      <c r="C17" s="91" t="e">
        <f>Diagnostic!H52</f>
        <v>#N/A</v>
      </c>
    </row>
    <row r="18" spans="1:3" s="100" customFormat="1" ht="12.75" customHeight="1">
      <c r="A18" s="98"/>
      <c r="B18" s="99"/>
      <c r="C18" s="67"/>
    </row>
    <row r="19" spans="1:3" s="100" customFormat="1" ht="12.75" customHeight="1" thickBot="1">
      <c r="A19" s="98"/>
      <c r="B19" s="99"/>
      <c r="C19" s="67"/>
    </row>
    <row r="20" spans="1:3" ht="15.75" customHeight="1" thickBot="1">
      <c r="A20" s="269">
        <v>7</v>
      </c>
      <c r="B20" s="77" t="s">
        <v>118</v>
      </c>
      <c r="C20" s="92" t="e">
        <f>Diagnostic!H55</f>
        <v>#N/A</v>
      </c>
    </row>
    <row r="21" spans="1:3" ht="15.75" customHeight="1" thickBot="1">
      <c r="A21" s="270"/>
      <c r="B21" s="86" t="s">
        <v>119</v>
      </c>
      <c r="C21" s="84" t="e">
        <f>Diagnostic!H56</f>
        <v>#N/A</v>
      </c>
    </row>
    <row r="22" spans="1:3" ht="15.75" customHeight="1" thickBot="1">
      <c r="A22" s="270"/>
      <c r="B22" s="79" t="s">
        <v>120</v>
      </c>
      <c r="C22" s="84" t="e">
        <f>Diagnostic!H61</f>
        <v>#N/A</v>
      </c>
    </row>
    <row r="23" spans="1:3" ht="15.75" customHeight="1" thickBot="1">
      <c r="A23" s="270"/>
      <c r="B23" s="86" t="s">
        <v>121</v>
      </c>
      <c r="C23" s="84" t="e">
        <f>Diagnostic!H69</f>
        <v>#N/A</v>
      </c>
    </row>
    <row r="24" spans="1:3" ht="15.75" customHeight="1" thickBot="1">
      <c r="A24" s="271"/>
      <c r="B24" s="80" t="s">
        <v>122</v>
      </c>
      <c r="C24" s="93" t="e">
        <f>Diagnostic!H75</f>
        <v>#N/A</v>
      </c>
    </row>
    <row r="25" spans="1:3" s="100" customFormat="1" ht="15.75" customHeight="1" thickBot="1">
      <c r="A25" s="98"/>
      <c r="B25" s="80" t="s">
        <v>7</v>
      </c>
      <c r="C25" s="93" t="e">
        <f>Diagnostic!H79</f>
        <v>#N/A</v>
      </c>
    </row>
    <row r="26" spans="1:3" s="100" customFormat="1" ht="16.5" customHeight="1" thickBot="1">
      <c r="A26" s="98"/>
      <c r="B26" s="99"/>
      <c r="C26" s="67"/>
    </row>
    <row r="27" spans="1:3" ht="16.5" customHeight="1" thickBot="1">
      <c r="A27" s="269">
        <v>8</v>
      </c>
      <c r="B27" s="77" t="s">
        <v>123</v>
      </c>
      <c r="C27" s="94" t="e">
        <f>Diagnostic!H86</f>
        <v>#N/A</v>
      </c>
    </row>
    <row r="28" spans="1:3" ht="15" thickBot="1">
      <c r="A28" s="270"/>
      <c r="B28" s="77" t="s">
        <v>124</v>
      </c>
      <c r="C28" s="85" t="e">
        <f>Diagnostic!H94</f>
        <v>#N/A</v>
      </c>
    </row>
    <row r="29" spans="1:3" ht="15.75" customHeight="1" thickBot="1">
      <c r="A29" s="270"/>
      <c r="B29" s="77" t="s">
        <v>125</v>
      </c>
      <c r="C29" s="85" t="e">
        <f>Diagnostic!H99</f>
        <v>#N/A</v>
      </c>
    </row>
    <row r="30" spans="1:3" ht="15.75" customHeight="1" thickBot="1">
      <c r="A30" s="271"/>
      <c r="B30" s="86" t="s">
        <v>126</v>
      </c>
      <c r="C30" s="95" t="e">
        <f>Diagnostic!H104</f>
        <v>#N/A</v>
      </c>
    </row>
    <row r="31" spans="1:3" s="100" customFormat="1" ht="16.5" customHeight="1">
      <c r="A31" s="98"/>
      <c r="B31" s="99"/>
      <c r="C31" s="67"/>
    </row>
    <row r="32" spans="1:3" s="100" customFormat="1" ht="15.75" customHeight="1">
      <c r="A32" s="98"/>
      <c r="B32" s="99"/>
      <c r="C32" s="67"/>
    </row>
    <row r="33" spans="1:3" s="100" customFormat="1" ht="16.5" customHeight="1">
      <c r="A33" s="98"/>
      <c r="B33" s="99"/>
      <c r="C33" s="67"/>
    </row>
  </sheetData>
  <sheetProtection/>
  <mergeCells count="5">
    <mergeCell ref="A15:A17"/>
    <mergeCell ref="A20:A24"/>
    <mergeCell ref="A27:A30"/>
    <mergeCell ref="A4:A6"/>
    <mergeCell ref="A9:A1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Feuil6"/>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8"/>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sheetProtection/>
  <printOptions/>
  <pageMargins left="0.7" right="0.7" top="0.75" bottom="0.75" header="0.3" footer="0.3"/>
  <pageSetup orientation="portrait" paperSize="9"/>
  <drawing r:id="rId2"/>
  <legacyDrawing r:id="rId1"/>
</worksheet>
</file>

<file path=xl/worksheets/sheet9.xml><?xml version="1.0" encoding="utf-8"?>
<worksheet xmlns="http://schemas.openxmlformats.org/spreadsheetml/2006/main" xmlns:r="http://schemas.openxmlformats.org/officeDocument/2006/relationships">
  <sheetPr codeName="Feuil9"/>
  <dimension ref="A1:A1"/>
  <sheetViews>
    <sheetView zoomScalePageLayoutView="0" workbookViewId="0" topLeftCell="A1">
      <selection activeCell="C1" sqref="C1"/>
    </sheetView>
  </sheetViews>
  <sheetFormatPr defaultColWidth="11.421875" defaultRowHeight="12.75"/>
  <cols>
    <col min="1" max="16384" width="11.421875" style="119" customWidth="1"/>
  </cols>
  <sheetData>
    <row r="1" ht="12.75">
      <c r="A1" s="134"/>
    </row>
  </sheetData>
  <sheetProtection/>
  <printOptions/>
  <pageMargins left="0.7" right="0.7" top="0.75" bottom="0.75" header="0.3" footer="0.3"/>
  <pageSetup orientation="portrait" paperSize="9"/>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AREVA T&amp;D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dc:creator>
  <cp:keywords/>
  <dc:description/>
  <cp:lastModifiedBy>Mateo</cp:lastModifiedBy>
  <dcterms:created xsi:type="dcterms:W3CDTF">2006-11-17T09:59:03Z</dcterms:created>
  <dcterms:modified xsi:type="dcterms:W3CDTF">2008-01-15T09:46:14Z</dcterms:modified>
  <cp:category/>
  <cp:version/>
  <cp:contentType/>
  <cp:contentStatus/>
</cp:coreProperties>
</file>