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0" windowWidth="15120" windowHeight="4365" activeTab="0"/>
  </bookViews>
  <sheets>
    <sheet name="Informations" sheetId="1" r:id="rId1"/>
    <sheet name="Glossaire" sheetId="2" r:id="rId2"/>
    <sheet name="Questionnaire" sheetId="3" r:id="rId3"/>
    <sheet name="Résultats" sheetId="4" r:id="rId4"/>
    <sheet name="Comparaisons" sheetId="5" r:id="rId5"/>
    <sheet name="Traitement interne des données" sheetId="6" r:id="rId6"/>
  </sheets>
  <externalReferences>
    <externalReference r:id="rId9"/>
  </externalReferences>
  <definedNames>
    <definedName name="_xlnm.Print_Area" localSheetId="2">'Questionnaire'!$A$1:$N$112</definedName>
  </definedNames>
  <calcPr fullCalcOnLoad="1"/>
</workbook>
</file>

<file path=xl/sharedStrings.xml><?xml version="1.0" encoding="utf-8"?>
<sst xmlns="http://schemas.openxmlformats.org/spreadsheetml/2006/main" count="186" uniqueCount="147">
  <si>
    <t>TRACABILITE</t>
  </si>
  <si>
    <t xml:space="preserve">Vous étalonnez régulièrement votre équipement de mesure </t>
  </si>
  <si>
    <t xml:space="preserve">Vous avez des preuves de cet étalonnage (exemple : certificat d’étalonnage) </t>
  </si>
  <si>
    <t>ARCHIVAGE</t>
  </si>
  <si>
    <t>Vous accédez rapidement aux données archivées</t>
  </si>
  <si>
    <t>PLUTÔT FAUX</t>
  </si>
  <si>
    <t>PLUTÔT VRAI</t>
  </si>
  <si>
    <t>Résultat</t>
  </si>
  <si>
    <t>Questions</t>
  </si>
  <si>
    <t>MISE AU POINT DE LA METHODE</t>
  </si>
  <si>
    <t>Traitement des résultats</t>
  </si>
  <si>
    <t>Score pondéré</t>
  </si>
  <si>
    <t>Sous processus</t>
  </si>
  <si>
    <t>Processus</t>
  </si>
  <si>
    <t>Traçabilité</t>
  </si>
  <si>
    <t>Archivage</t>
  </si>
  <si>
    <t>Auto-évaluation</t>
  </si>
  <si>
    <t>Evaluation</t>
  </si>
  <si>
    <t>Score total</t>
  </si>
  <si>
    <t>Utilisateur individuel</t>
  </si>
  <si>
    <t>Utilisateur 1</t>
  </si>
  <si>
    <t>Utilisateur 2</t>
  </si>
  <si>
    <t>Utilisateur 3</t>
  </si>
  <si>
    <t>Utilisateur 4</t>
  </si>
  <si>
    <t>Utilisateur 5</t>
  </si>
  <si>
    <t>Utilisateur 6</t>
  </si>
  <si>
    <t>Ecart-type</t>
  </si>
  <si>
    <t>Elaboration</t>
  </si>
  <si>
    <t xml:space="preserve"> méthode</t>
  </si>
  <si>
    <t>Validation</t>
  </si>
  <si>
    <t>Emission</t>
  </si>
  <si>
    <t xml:space="preserve"> donnée</t>
  </si>
  <si>
    <t xml:space="preserve"> par les pairs</t>
  </si>
  <si>
    <t xml:space="preserve">Vous faites des revues périodiques de ce processus de traçabilité (amélioration) </t>
  </si>
  <si>
    <t>Les données brutes et élaborées en interne font l'objet d'un archivage</t>
  </si>
  <si>
    <t>Les données validées et archivées sont identifiables</t>
  </si>
  <si>
    <t>Vous avez recours à l'archivage électronique</t>
  </si>
  <si>
    <t>Vous vous assurez que la personne qui travaille sur la donnée est compétente</t>
  </si>
  <si>
    <t xml:space="preserve">Ces facteurs ont été pris en compte dans le calcul de l'incertitude </t>
  </si>
  <si>
    <t>Les données sont publiées avec leurs métadonnées</t>
  </si>
  <si>
    <t>Les données produites ont été évaluées par une autre personne en interne</t>
  </si>
  <si>
    <t>Les données ont fait l’objet d’une publication internationale</t>
  </si>
  <si>
    <t xml:space="preserve">Vous avez pris en compte les recommandations émises par ces experts </t>
  </si>
  <si>
    <t xml:space="preserve">Vous avez revu vos résultats après avoir été évalué en interne </t>
  </si>
  <si>
    <t>Cette personne n'a pas participé à la production de la donnée</t>
  </si>
  <si>
    <t>Les données ont servi à d’autres chercheurs pour d’autres études</t>
  </si>
  <si>
    <t>Pour vous permettre de juger vos résultats, nous vous rapellons les échelles de comparaison par processus et globale</t>
  </si>
  <si>
    <t>Moyenne+ET</t>
  </si>
  <si>
    <t>Moyenne-ET</t>
  </si>
  <si>
    <t xml:space="preserve">Vous conservez les métadonnées (ou informations) relatives aux données archivées </t>
  </si>
  <si>
    <t xml:space="preserve">Vous avez validé la méthode par une campagne inter-laboratoire (définie dans la norme ISO 5725) </t>
  </si>
  <si>
    <t>Vos données ont été évaluées par des experts (exemples: comités scientifiques, jury de thèse, examinateurs de brevets, audit ISO 17025…)</t>
  </si>
  <si>
    <t>Vous utilisez les recommandations données par les instances d’évaluation de la recherche</t>
  </si>
  <si>
    <t>Cette personne est compétente pour réaliser l’évaluation et faire des recommandations</t>
  </si>
  <si>
    <t>Vous utilisez les unités du système international (si possible) pour quantifier les grandeurs et leurs incertitudes</t>
  </si>
  <si>
    <t>L’organisme producteur de la donnée s’assure de sa capacité à utiliser la méthode (validation intra-laboratoire)</t>
  </si>
  <si>
    <t>Vous prenez en compte  la répétabilité et la reproductibilité (comme définie par exemple dans la norme ISO 5725) de la méthode</t>
  </si>
  <si>
    <t xml:space="preserve">Vous avez répertorié les différentes sources d'incertitude contribuant à la qualité de la donnée </t>
  </si>
  <si>
    <t xml:space="preserve">Le modèle mathématique retenu a été jugé pertinent pour réaliser l'étalonnage de la méthode </t>
  </si>
  <si>
    <t xml:space="preserve">Vous étalonnez votre méthode d’analyse (matrice, vibration, blanc, gamme d’étalonnage, limite de détection... pris en compte) </t>
  </si>
  <si>
    <t xml:space="preserve">Vous utilisez des étalons référencés/inter-comparés entre laboratoires/agréés par un laboratoire </t>
  </si>
  <si>
    <t xml:space="preserve">Les métadonnées apparaissent dans vos rapports/bilans/synthèses (exemple:  nom de l’opérateur, sa fonction, la date, le lieu de l’expérimentation, les moyens (appareillages et réactifs) et modes opératoire mis en œuvre lors de l’analyse) </t>
  </si>
  <si>
    <t>La méthode est adéquate au problème à traiter en terme de coût, durée, résultats attendus…</t>
  </si>
  <si>
    <t>Vous vous référez à des modèles conceptuels pour la gestion de ces archives (exemple: Open Archival Information System - OAIS)</t>
  </si>
  <si>
    <t xml:space="preserve">Vous vous référez à des méthodes pour archiver vos données  (comme par exemple la norme NF Z 43-400 ou encore la norme NF Z 42-013) </t>
  </si>
  <si>
    <t>Vous mettez en œuvre un processus garantissant la traçabilité (information sur le stockage, fiche de données sécurité, données fournisseur…) des produits,  échantillons… que vous utilisez pour réaliser les analyses</t>
  </si>
  <si>
    <t xml:space="preserve">Votre travail (rapport, bilan, synthèse, interprétation de résultats…) utilise  des données provenant de publications, thèses ou documents expérimentaux </t>
  </si>
  <si>
    <t>Votre travail s’appuie sur des constantes référencées dans des ouvrages de qualité (comme les abaques, handbooks, base de données type CODATA)</t>
  </si>
  <si>
    <t>Contexte :</t>
  </si>
  <si>
    <t>Pourquoi :</t>
  </si>
  <si>
    <t>Pour qui :</t>
  </si>
  <si>
    <t>Cet outil s’adresse à toute personne ou groupe de personnes qui produit ou utilise des données scientifiques et techniques (provenant des sciences dures : physiques, chimies, biologies, géologies…).
NB : Les données uniques, qu’on ne saurait obtenir plus d’une fois, ne sont pas concernées pas cette étude.</t>
  </si>
  <si>
    <t>Théorie :</t>
  </si>
  <si>
    <t>Cette étude est basée sur la transposition de la théorie de P. Rosanvallon [1] sur la méfiance en politique à la problématique de la qualité des données scientifiques et techniques. Trois processus majeurs ont été identifiés :
- la surveillance des données
- l’empêchement de la diffusion de mauvaises données
- l’évaluation des données</t>
  </si>
  <si>
    <t>Comment :</t>
  </si>
  <si>
    <t>L’outil d’autodiagnostic proposé répertorie 36 critères permettant d’évaluer le niveau de confiance de la donnée, répertoriés selon les trois processus.</t>
  </si>
  <si>
    <t>Informations pratiques :</t>
  </si>
  <si>
    <t>Pour interpréter vos résultats, il vous faudra les comparer aux différentes échelles de confiance :</t>
  </si>
  <si>
    <t>Score par processus :</t>
  </si>
  <si>
    <t>Score global :</t>
  </si>
  <si>
    <t>Bibliographie :</t>
  </si>
  <si>
    <t>[1] ROSANVALLON (Pierre), La contre démocratie. La politique à l’âge de la défiance, Paris, Points seuil, 2008</t>
  </si>
  <si>
    <t>Aujourd’hui en France, il y a 242 213 chercheurs (public ou entreprise). Le CNRS (Centre National de la Recherche Scientifique) emploie à lui seul 320 000.
La production de données scientifiques et techniques est donc riche et présente un réel enjeu socio-économique quant à la qualité et à l’exactitude de ces données.personnes, dispose d’un budget de 3,367 milliard d’euros et produit en moyenne 25 000 publications par an.
Il ne faut pas non plus oublier, d’une part, que les nouveaux modes de diffusion de l’information ont provoqué une surabondance de telles données et d’autre part, que leur origine et leur fiabilité, est pour la plupart du temps largement incertaine ou impossible à vérifier.</t>
  </si>
  <si>
    <t>Remarques:</t>
  </si>
  <si>
    <t>%</t>
  </si>
  <si>
    <t>Validation 
méthode</t>
  </si>
  <si>
    <t>Auto évaluation</t>
  </si>
  <si>
    <t>BOCK Lucie, FAHIM Amine, ING Silya, RONCIN Marie. Université technologique de Compiègne [http://www.utc.fr/master-qualite/].
Projet QP10: la qualité des données scientifiques et techniques</t>
  </si>
  <si>
    <t>VALIDATION DE LA METHODE</t>
  </si>
  <si>
    <t>EMISSION DE LA DONNEE</t>
  </si>
  <si>
    <t>AUTO-EVALUATION</t>
  </si>
  <si>
    <t>EVALUATION PAR LES PAIRS</t>
  </si>
  <si>
    <t>Résultats  (Score en %)</t>
  </si>
  <si>
    <t>Mauvais -</t>
  </si>
  <si>
    <t>Mauvais +</t>
  </si>
  <si>
    <t>Moyen -</t>
  </si>
  <si>
    <t>Moyen +</t>
  </si>
  <si>
    <t>Bon</t>
  </si>
  <si>
    <t>Très bon</t>
  </si>
  <si>
    <t>Votre niveau de confiance global est</t>
  </si>
  <si>
    <t>Dans ce contexte, il apparaît nécessaire de pouvoir améliorer la « confiance » dans la donnée scientifique et technique en assurant et en prouvant sa qualité.</t>
  </si>
  <si>
    <t>"Diagramme Ishikawa" des processus et sous-processus permettant d’instaurer la confiance dans la qualité des données scientifiques et techniques (DST) [2] :</t>
  </si>
  <si>
    <t>[2] BOCK Lucie, FAHIM Amine, ING Silya, RONCIN Marie, Université Technologique de Compiègne, Projet QP10 : La qualité des données scientifiques et techniques. http://www.utc.fr/master-qualite/</t>
  </si>
  <si>
    <t>Rappel pour l'interprétation des résultats</t>
  </si>
  <si>
    <t xml:space="preserve">Nous contacter : projetdst@gmail.com </t>
  </si>
  <si>
    <t xml:space="preserve">Vous avez éliminé les valeurs aberrantes (étalons et échantillons) en faisant appel à des tests statistiques (exemple: ISO 5725….) </t>
  </si>
  <si>
    <t>SURVEILLER</t>
  </si>
  <si>
    <t>EMPECHER</t>
  </si>
  <si>
    <t>EVALUER</t>
  </si>
  <si>
    <t>Surveiller</t>
  </si>
  <si>
    <t>Empêcher</t>
  </si>
  <si>
    <t>Evaluer</t>
  </si>
  <si>
    <r>
      <rPr>
        <b/>
        <i/>
        <sz val="10"/>
        <rFont val="Arial"/>
        <family val="2"/>
      </rPr>
      <t>Rappel:</t>
    </r>
    <r>
      <rPr>
        <sz val="10"/>
        <rFont val="Arial"/>
        <family val="2"/>
      </rPr>
      <t xml:space="preserve"> L'autodiagnostic est un outil pédagogique. Les résultats affichés sont là à titre indicatif.
Le but est de susciter une réflexion sur les actions mis en place ou à entreprendre pour améliorer la qualité d'une donnée scientifique ou technique. 
Pour mieux comprendre les points abordés, vous pouvez vous référer au dossier "la qualité des données scientifiques et techniques"</t>
    </r>
  </si>
  <si>
    <t>Vous pouvez utiliser le tableau ci-dessous de 2 façons : 
- Pour une comparaison de vos données dans le temps
- Pour une comparaison de la même donnée par différents utilisateurs</t>
  </si>
  <si>
    <t>Glossaire</t>
  </si>
  <si>
    <t>CODATA</t>
  </si>
  <si>
    <t>Afin de mieux appréhender le questionnaire, nous vous proposons quelques précisions sur les exemples ou termes spécifiques cités dans notre outil.</t>
  </si>
  <si>
    <t>Certificat d'étalonnage</t>
  </si>
  <si>
    <t>OAIS</t>
  </si>
  <si>
    <t>SI</t>
  </si>
  <si>
    <t>Métadonnées</t>
  </si>
  <si>
    <t>ISO 5725</t>
  </si>
  <si>
    <t>ISO17025</t>
  </si>
  <si>
    <t>NF Z 43 - 400</t>
  </si>
  <si>
    <t>NF Z 42- 013</t>
  </si>
  <si>
    <t>Archivage électronique - Spécifications relatives à la conception et à l'exploitation de systèmes informatiques en vue d'assurer la conservation et l'intégrité des documents stockés dans ces systèmes</t>
  </si>
  <si>
    <t>Application de la statistique - Exactitude (justesse et fidélité) des résultats et méthodes de mesure</t>
  </si>
  <si>
    <t>Exigences générales concernant la compétence des laboratoires d'étalonnages et d'essais</t>
  </si>
  <si>
    <t>Archivage de données électroniques - COM/COLD</t>
  </si>
  <si>
    <t>Système international des Unités</t>
  </si>
  <si>
    <t>Handbooks</t>
  </si>
  <si>
    <t>Les données autour de la donnée (ex: nom de l'opérateur, date de l'expérimentation, paramètres…)</t>
  </si>
  <si>
    <t>COmmittee on DATA for Science and Technology</t>
  </si>
  <si>
    <t>Document attestant de la conformité  et justesse d'un appareil</t>
  </si>
  <si>
    <t>1) Dans l'onglet "Glossaire", vous pourrez prendre connaissance des termes et normes cités dans l'outil
2) Dans l’onglet « Questionnaire », faites votre choix en cliquant parmi les notes suivantes pour répondre à la question « la bonne pratique citée est connue, réalisable et réalisée » : 
Faux (0%) - Plutôt faux (30%) - Plutôt vrai (60%) - Vrai (100%)
3) L’évaluation vous prendra 15 minutes. A noter qu'il est possible de s'évaluer sur une partie ou la totalité des processus selon ses attentes personnelles. 
4) Le résultat de l’évaluation est consigné dans l’onglet « Résultats »</t>
  </si>
  <si>
    <t xml:space="preserve">1) Il est également possible de répéter le diagnostic pour plusieurs évaluateurs ou pour une comparaison dans le temps. Vous pouvez consulter graphiquement la moyenne et la dispersion des résultats par processus. Pour cela, suivre les instructions dans l'onglet « Comparaisons », partie « Groupe d'utilisateurs».
2) L'autodiagnostic est un outil pédagogique. Les résultats affichés sont là à titre indicatif. Le but est de susciter une réflexion sur les actions mis en place ou à entreprendre pour améliorer la qualité d'une donnée scientifique ou technique. </t>
  </si>
  <si>
    <t>Références sur les propriétés scientifiques et techniques majoritairement chimiques et physiques</t>
  </si>
  <si>
    <t>"Open Archival Information System" est un modèle conceptuel destiné à la gestion, à l'archivage
 et à la préservation à long terme de documents numériques.</t>
  </si>
  <si>
    <t>AUTODIAGNOSTIC: Qualité des données scientifiques et techniques</t>
  </si>
  <si>
    <t>Moyenne</t>
  </si>
  <si>
    <r>
      <t>Groupe d'utilisateurs: Reportez votre score dans le tableau ci-dessous</t>
    </r>
    <r>
      <rPr>
        <sz val="10"/>
        <rFont val="Arial"/>
        <family val="2"/>
      </rPr>
      <t xml:space="preserve"> [copier coller (collage spécial…valeur) vos résultats par évaluateur]</t>
    </r>
  </si>
  <si>
    <t>Elaboration
méthode</t>
  </si>
  <si>
    <t>Emission 
de la donnée</t>
  </si>
  <si>
    <t>Evaluation par les pairs</t>
  </si>
  <si>
    <t>Moyenne - Ecart-type</t>
  </si>
  <si>
    <t>Moyenne + Ecart-type</t>
  </si>
  <si>
    <t>Outil d'autodiagnostic: mesurer la confiance dans la qualité des données scientifiques et techniques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</si>
</sst>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2]\ #,##0.00_);[Red]\([$€-2]\ #,##0.00\)"/>
  </numFmts>
  <fonts count="63">
    <font>
      <sz val="10"/>
      <name val="Arial"/>
      <family val="0"/>
    </font>
    <font>
      <sz val="8"/>
      <name val="Tahoma"/>
      <family val="2"/>
    </font>
    <font>
      <sz val="8"/>
      <name val="Arial"/>
      <family val="2"/>
    </font>
    <font>
      <b/>
      <sz val="10"/>
      <name val="Arial"/>
      <family val="2"/>
    </font>
    <font>
      <sz val="10"/>
      <color indexed="10"/>
      <name val="Arial"/>
      <family val="2"/>
    </font>
    <font>
      <u val="single"/>
      <sz val="10"/>
      <color indexed="12"/>
      <name val="Arial"/>
      <family val="2"/>
    </font>
    <font>
      <u val="single"/>
      <sz val="10"/>
      <color indexed="36"/>
      <name val="Arial"/>
      <family val="2"/>
    </font>
    <font>
      <sz val="10"/>
      <name val="Calibri"/>
      <family val="2"/>
    </font>
    <font>
      <sz val="10"/>
      <color indexed="8"/>
      <name val="Calibri"/>
      <family val="2"/>
    </font>
    <font>
      <b/>
      <sz val="12"/>
      <name val="Calibri"/>
      <family val="2"/>
    </font>
    <font>
      <b/>
      <sz val="14"/>
      <name val="Calibri"/>
      <family val="2"/>
    </font>
    <font>
      <b/>
      <sz val="10"/>
      <name val="Calibri"/>
      <family val="2"/>
    </font>
    <font>
      <b/>
      <sz val="16"/>
      <name val="Calibri"/>
      <family val="2"/>
    </font>
    <font>
      <sz val="10"/>
      <color indexed="8"/>
      <name val="Arial"/>
      <family val="2"/>
    </font>
    <font>
      <sz val="8"/>
      <color indexed="8"/>
      <name val="Arial"/>
      <family val="2"/>
    </font>
    <font>
      <b/>
      <sz val="10"/>
      <color indexed="8"/>
      <name val="Arial"/>
      <family val="2"/>
    </font>
    <font>
      <b/>
      <sz val="8"/>
      <color indexed="8"/>
      <name val="Arial"/>
      <family val="2"/>
    </font>
    <font>
      <b/>
      <sz val="12"/>
      <color indexed="10"/>
      <name val="Arial"/>
      <family val="2"/>
    </font>
    <font>
      <b/>
      <sz val="14"/>
      <name val="Arial"/>
      <family val="2"/>
    </font>
    <font>
      <b/>
      <sz val="18"/>
      <name val="Arial"/>
      <family val="2"/>
    </font>
    <font>
      <b/>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0"/>
      <name val="Arial"/>
      <family val="2"/>
    </font>
    <font>
      <sz val="10"/>
      <color indexed="9"/>
      <name val="Arial"/>
      <family val="2"/>
    </font>
    <font>
      <b/>
      <sz val="12"/>
      <color indexed="9"/>
      <name val="Arial"/>
      <family val="2"/>
    </font>
    <font>
      <b/>
      <sz val="18"/>
      <color indexed="8"/>
      <name val="Calibri"/>
      <family val="0"/>
    </font>
    <font>
      <b/>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Arial"/>
      <family val="2"/>
    </font>
    <font>
      <sz val="10"/>
      <color theme="0"/>
      <name val="Arial"/>
      <family val="2"/>
    </font>
    <font>
      <b/>
      <sz val="12"/>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7"/>
        <bgColor indexed="64"/>
      </patternFill>
    </fill>
    <fill>
      <patternFill patternType="solid">
        <fgColor indexed="57"/>
        <bgColor indexed="64"/>
      </patternFill>
    </fill>
    <fill>
      <patternFill patternType="solid">
        <fgColor indexed="29"/>
        <bgColor indexed="64"/>
      </patternFill>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0" tint="-0.3499799966812134"/>
        <bgColor indexed="64"/>
      </patternFill>
    </fill>
    <fill>
      <patternFill patternType="solid">
        <fgColor indexed="42"/>
        <bgColor indexed="64"/>
      </patternFill>
    </fill>
    <fill>
      <patternFill patternType="solid">
        <fgColor rgb="FF0070C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color indexed="63"/>
      </left>
      <right>
        <color indexed="63"/>
      </right>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241">
    <xf numFmtId="0" fontId="0" fillId="0" borderId="0" xfId="0" applyAlignment="1">
      <alignment/>
    </xf>
    <xf numFmtId="0" fontId="0" fillId="33" borderId="0" xfId="0" applyFill="1" applyAlignment="1">
      <alignment/>
    </xf>
    <xf numFmtId="0" fontId="7" fillId="33" borderId="0" xfId="0" applyFont="1" applyFill="1" applyAlignment="1">
      <alignment/>
    </xf>
    <xf numFmtId="0" fontId="7" fillId="0" borderId="0" xfId="0" applyFont="1" applyAlignment="1">
      <alignment/>
    </xf>
    <xf numFmtId="0" fontId="7" fillId="33" borderId="0" xfId="0" applyFont="1" applyFill="1" applyBorder="1" applyAlignment="1">
      <alignment/>
    </xf>
    <xf numFmtId="0" fontId="7" fillId="33" borderId="10" xfId="0" applyFont="1" applyFill="1" applyBorder="1" applyAlignment="1">
      <alignment/>
    </xf>
    <xf numFmtId="0" fontId="7" fillId="33" borderId="11" xfId="0" applyFont="1" applyFill="1" applyBorder="1" applyAlignment="1">
      <alignment/>
    </xf>
    <xf numFmtId="0" fontId="7" fillId="33" borderId="12" xfId="0" applyFont="1" applyFill="1" applyBorder="1" applyAlignment="1">
      <alignment/>
    </xf>
    <xf numFmtId="0" fontId="7" fillId="33" borderId="13" xfId="0" applyFont="1" applyFill="1" applyBorder="1" applyAlignment="1">
      <alignment/>
    </xf>
    <xf numFmtId="0" fontId="7" fillId="33" borderId="14" xfId="0" applyFont="1" applyFill="1" applyBorder="1" applyAlignment="1">
      <alignment/>
    </xf>
    <xf numFmtId="0" fontId="7" fillId="33" borderId="15" xfId="0" applyFont="1" applyFill="1" applyBorder="1" applyAlignment="1">
      <alignment/>
    </xf>
    <xf numFmtId="0" fontId="7" fillId="33" borderId="16" xfId="0" applyFont="1" applyFill="1" applyBorder="1" applyAlignment="1">
      <alignment/>
    </xf>
    <xf numFmtId="0" fontId="7" fillId="33" borderId="17" xfId="0" applyFont="1" applyFill="1" applyBorder="1" applyAlignment="1">
      <alignment/>
    </xf>
    <xf numFmtId="0" fontId="7" fillId="33" borderId="18" xfId="0" applyFont="1" applyFill="1" applyBorder="1" applyAlignment="1">
      <alignment/>
    </xf>
    <xf numFmtId="0" fontId="7" fillId="33" borderId="19" xfId="0" applyFont="1" applyFill="1" applyBorder="1" applyAlignment="1">
      <alignment/>
    </xf>
    <xf numFmtId="0" fontId="7" fillId="33" borderId="20" xfId="0" applyFont="1" applyFill="1" applyBorder="1" applyAlignment="1">
      <alignment/>
    </xf>
    <xf numFmtId="0" fontId="7" fillId="34" borderId="0" xfId="0" applyFont="1" applyFill="1" applyAlignment="1">
      <alignment/>
    </xf>
    <xf numFmtId="0" fontId="7" fillId="35" borderId="0" xfId="0" applyFont="1" applyFill="1" applyAlignment="1">
      <alignment/>
    </xf>
    <xf numFmtId="0" fontId="10" fillId="36" borderId="0" xfId="0" applyFont="1" applyFill="1" applyAlignment="1">
      <alignment/>
    </xf>
    <xf numFmtId="0" fontId="7" fillId="36" borderId="0" xfId="0" applyFont="1" applyFill="1" applyAlignment="1">
      <alignment/>
    </xf>
    <xf numFmtId="0" fontId="7" fillId="37" borderId="0" xfId="0" applyFont="1" applyFill="1" applyAlignment="1">
      <alignment/>
    </xf>
    <xf numFmtId="0" fontId="11" fillId="38" borderId="21" xfId="0" applyFont="1" applyFill="1" applyBorder="1" applyAlignment="1">
      <alignment/>
    </xf>
    <xf numFmtId="0" fontId="10" fillId="39" borderId="0" xfId="0" applyFont="1" applyFill="1" applyAlignment="1">
      <alignment/>
    </xf>
    <xf numFmtId="0" fontId="7" fillId="39" borderId="0" xfId="0" applyFont="1" applyFill="1" applyAlignment="1">
      <alignment/>
    </xf>
    <xf numFmtId="0" fontId="11" fillId="38" borderId="21" xfId="0" applyFont="1" applyFill="1" applyBorder="1" applyAlignment="1">
      <alignment horizontal="center"/>
    </xf>
    <xf numFmtId="0" fontId="9" fillId="37" borderId="0" xfId="0" applyFont="1" applyFill="1" applyAlignment="1">
      <alignment/>
    </xf>
    <xf numFmtId="0" fontId="7" fillId="37" borderId="0" xfId="0" applyFont="1" applyFill="1" applyBorder="1" applyAlignment="1">
      <alignment/>
    </xf>
    <xf numFmtId="0" fontId="12" fillId="34" borderId="0" xfId="0" applyFont="1" applyFill="1" applyBorder="1" applyAlignment="1">
      <alignment horizontal="left"/>
    </xf>
    <xf numFmtId="0" fontId="7" fillId="34" borderId="0" xfId="0" applyFont="1" applyFill="1" applyBorder="1" applyAlignment="1">
      <alignment horizontal="left"/>
    </xf>
    <xf numFmtId="0" fontId="10" fillId="35" borderId="0" xfId="0" applyFont="1" applyFill="1" applyAlignment="1">
      <alignment/>
    </xf>
    <xf numFmtId="0" fontId="0" fillId="37" borderId="0" xfId="0" applyFill="1" applyAlignment="1">
      <alignment/>
    </xf>
    <xf numFmtId="0" fontId="0" fillId="39" borderId="0" xfId="0" applyFill="1" applyAlignment="1">
      <alignment/>
    </xf>
    <xf numFmtId="0" fontId="15" fillId="39" borderId="0" xfId="0" applyFont="1" applyFill="1" applyAlignment="1">
      <alignment horizontal="left" readingOrder="1"/>
    </xf>
    <xf numFmtId="0" fontId="0" fillId="37" borderId="18" xfId="0" applyFill="1" applyBorder="1" applyAlignment="1">
      <alignment horizontal="center"/>
    </xf>
    <xf numFmtId="0" fontId="0" fillId="37" borderId="13" xfId="0" applyFill="1" applyBorder="1" applyAlignment="1">
      <alignment horizontal="center"/>
    </xf>
    <xf numFmtId="0" fontId="0" fillId="37" borderId="12" xfId="0" applyFill="1" applyBorder="1" applyAlignment="1">
      <alignment horizontal="center"/>
    </xf>
    <xf numFmtId="0" fontId="0" fillId="37" borderId="17" xfId="0" applyFill="1" applyBorder="1" applyAlignment="1">
      <alignment horizontal="center"/>
    </xf>
    <xf numFmtId="0" fontId="0" fillId="37" borderId="16" xfId="0" applyFill="1" applyBorder="1" applyAlignment="1">
      <alignment horizontal="center"/>
    </xf>
    <xf numFmtId="0" fontId="0" fillId="40" borderId="0" xfId="0" applyFill="1" applyAlignment="1">
      <alignment vertical="center"/>
    </xf>
    <xf numFmtId="0" fontId="0" fillId="0" borderId="0" xfId="0" applyAlignment="1">
      <alignment vertical="center"/>
    </xf>
    <xf numFmtId="0" fontId="2" fillId="0" borderId="0" xfId="0" applyFont="1" applyAlignment="1">
      <alignment/>
    </xf>
    <xf numFmtId="0" fontId="2" fillId="0" borderId="18" xfId="0" applyFont="1" applyBorder="1" applyAlignment="1">
      <alignment/>
    </xf>
    <xf numFmtId="0" fontId="2" fillId="0" borderId="13" xfId="0" applyFont="1" applyBorder="1" applyAlignment="1">
      <alignment/>
    </xf>
    <xf numFmtId="0" fontId="2" fillId="0" borderId="10" xfId="0" applyFont="1" applyBorder="1" applyAlignment="1">
      <alignment/>
    </xf>
    <xf numFmtId="0" fontId="2" fillId="0" borderId="21" xfId="0" applyFont="1" applyBorder="1" applyAlignment="1">
      <alignment/>
    </xf>
    <xf numFmtId="0" fontId="2" fillId="0" borderId="2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7" xfId="0" applyFont="1" applyBorder="1" applyAlignment="1">
      <alignment/>
    </xf>
    <xf numFmtId="0" fontId="2" fillId="0" borderId="12" xfId="0" applyFont="1" applyBorder="1" applyAlignment="1">
      <alignment/>
    </xf>
    <xf numFmtId="0" fontId="2" fillId="0" borderId="22" xfId="0" applyFont="1" applyBorder="1" applyAlignment="1">
      <alignment/>
    </xf>
    <xf numFmtId="0" fontId="2" fillId="0" borderId="19" xfId="0" applyFont="1" applyBorder="1" applyAlignment="1">
      <alignment/>
    </xf>
    <xf numFmtId="0" fontId="2" fillId="0" borderId="16" xfId="0" applyFont="1" applyBorder="1" applyAlignment="1">
      <alignment/>
    </xf>
    <xf numFmtId="16" fontId="2" fillId="0" borderId="0" xfId="0" applyNumberFormat="1" applyFont="1" applyAlignment="1">
      <alignment/>
    </xf>
    <xf numFmtId="0" fontId="0" fillId="37" borderId="14" xfId="0" applyFont="1" applyFill="1" applyBorder="1" applyAlignment="1">
      <alignment horizontal="center"/>
    </xf>
    <xf numFmtId="0" fontId="15" fillId="41" borderId="0" xfId="0" applyFont="1" applyFill="1" applyAlignment="1">
      <alignment horizontal="left" readingOrder="1"/>
    </xf>
    <xf numFmtId="0" fontId="0" fillId="41" borderId="0" xfId="0" applyFill="1" applyAlignment="1">
      <alignment/>
    </xf>
    <xf numFmtId="0" fontId="13" fillId="41" borderId="0" xfId="0" applyFont="1" applyFill="1" applyAlignment="1">
      <alignment vertical="center" wrapText="1" readingOrder="1"/>
    </xf>
    <xf numFmtId="0" fontId="13" fillId="41" borderId="0" xfId="0" applyFont="1" applyFill="1" applyAlignment="1">
      <alignment horizontal="left" vertical="center" wrapText="1" readingOrder="1"/>
    </xf>
    <xf numFmtId="0" fontId="16" fillId="41" borderId="0" xfId="0" applyFont="1" applyFill="1" applyBorder="1" applyAlignment="1">
      <alignment horizontal="left" readingOrder="1"/>
    </xf>
    <xf numFmtId="0" fontId="0" fillId="41" borderId="0" xfId="0" applyFill="1" applyBorder="1" applyAlignment="1">
      <alignment/>
    </xf>
    <xf numFmtId="0" fontId="14" fillId="41" borderId="0" xfId="0" applyFont="1" applyFill="1" applyBorder="1" applyAlignment="1">
      <alignment horizontal="left" readingOrder="1"/>
    </xf>
    <xf numFmtId="0" fontId="0" fillId="41" borderId="0" xfId="0" applyFill="1" applyAlignment="1">
      <alignment horizontal="center"/>
    </xf>
    <xf numFmtId="0" fontId="0" fillId="41" borderId="0" xfId="0" applyFill="1" applyBorder="1" applyAlignment="1">
      <alignment/>
    </xf>
    <xf numFmtId="0" fontId="0" fillId="41" borderId="0" xfId="0" applyFill="1" applyBorder="1" applyAlignment="1">
      <alignment horizontal="center"/>
    </xf>
    <xf numFmtId="0" fontId="4" fillId="41" borderId="0" xfId="0" applyFont="1" applyFill="1" applyBorder="1" applyAlignment="1">
      <alignment/>
    </xf>
    <xf numFmtId="0" fontId="4" fillId="41" borderId="0" xfId="0" applyFont="1" applyFill="1" applyBorder="1" applyAlignment="1">
      <alignment/>
    </xf>
    <xf numFmtId="0" fontId="0" fillId="41" borderId="0" xfId="0" applyFill="1" applyBorder="1" applyAlignment="1">
      <alignment vertical="center"/>
    </xf>
    <xf numFmtId="1" fontId="0" fillId="41" borderId="21" xfId="0" applyNumberFormat="1" applyFill="1" applyBorder="1" applyAlignment="1">
      <alignment horizontal="center"/>
    </xf>
    <xf numFmtId="1" fontId="0" fillId="41" borderId="17" xfId="0" applyNumberFormat="1" applyFill="1" applyBorder="1" applyAlignment="1">
      <alignment horizontal="center"/>
    </xf>
    <xf numFmtId="0" fontId="0" fillId="41" borderId="21" xfId="0" applyFill="1" applyBorder="1" applyAlignment="1">
      <alignment horizontal="center"/>
    </xf>
    <xf numFmtId="0" fontId="0" fillId="41" borderId="0" xfId="0" applyFont="1" applyFill="1" applyAlignment="1">
      <alignment horizontal="center" wrapText="1"/>
    </xf>
    <xf numFmtId="0" fontId="60" fillId="41" borderId="0" xfId="0" applyFont="1" applyFill="1" applyAlignment="1">
      <alignment/>
    </xf>
    <xf numFmtId="0" fontId="61" fillId="41" borderId="0" xfId="0" applyFont="1" applyFill="1" applyAlignment="1">
      <alignment/>
    </xf>
    <xf numFmtId="0" fontId="7" fillId="41" borderId="0" xfId="0" applyFont="1" applyFill="1" applyAlignment="1">
      <alignment/>
    </xf>
    <xf numFmtId="0" fontId="13" fillId="41" borderId="0" xfId="0" applyFont="1" applyFill="1" applyAlignment="1">
      <alignment wrapText="1" readingOrder="1"/>
    </xf>
    <xf numFmtId="0" fontId="13" fillId="41" borderId="0" xfId="0" applyFont="1" applyFill="1" applyAlignment="1">
      <alignment readingOrder="1"/>
    </xf>
    <xf numFmtId="0" fontId="13" fillId="41" borderId="0" xfId="0" applyFont="1" applyFill="1" applyAlignment="1">
      <alignment horizontal="center" wrapText="1" readingOrder="1"/>
    </xf>
    <xf numFmtId="0" fontId="61" fillId="0" borderId="0" xfId="0" applyFont="1" applyAlignment="1">
      <alignment/>
    </xf>
    <xf numFmtId="0" fontId="0" fillId="19" borderId="21" xfId="0" applyFont="1" applyFill="1" applyBorder="1" applyAlignment="1">
      <alignment horizontal="center" wrapText="1"/>
    </xf>
    <xf numFmtId="0" fontId="7" fillId="42" borderId="0" xfId="0" applyFont="1" applyFill="1" applyAlignment="1">
      <alignment/>
    </xf>
    <xf numFmtId="0" fontId="9" fillId="42" borderId="0" xfId="0" applyFont="1" applyFill="1" applyAlignment="1">
      <alignment/>
    </xf>
    <xf numFmtId="0" fontId="7" fillId="25" borderId="0" xfId="0" applyFont="1" applyFill="1" applyAlignment="1">
      <alignment/>
    </xf>
    <xf numFmtId="0" fontId="9" fillId="25" borderId="0" xfId="0" applyFont="1" applyFill="1" applyAlignment="1">
      <alignment/>
    </xf>
    <xf numFmtId="0" fontId="7" fillId="25" borderId="0" xfId="0" applyFont="1" applyFill="1" applyBorder="1" applyAlignment="1">
      <alignment/>
    </xf>
    <xf numFmtId="0" fontId="7" fillId="42" borderId="0" xfId="0" applyFont="1" applyFill="1" applyBorder="1" applyAlignment="1">
      <alignment/>
    </xf>
    <xf numFmtId="0" fontId="7" fillId="42" borderId="11" xfId="0" applyFont="1" applyFill="1" applyBorder="1" applyAlignment="1">
      <alignment/>
    </xf>
    <xf numFmtId="0" fontId="7" fillId="42" borderId="11" xfId="0" applyFont="1" applyFill="1" applyBorder="1" applyAlignment="1">
      <alignment/>
    </xf>
    <xf numFmtId="0" fontId="7" fillId="42" borderId="11" xfId="0" applyFont="1" applyFill="1" applyBorder="1" applyAlignment="1">
      <alignment vertical="center"/>
    </xf>
    <xf numFmtId="0" fontId="0" fillId="6" borderId="21" xfId="0" applyFont="1" applyFill="1" applyBorder="1" applyAlignment="1">
      <alignment horizontal="center" wrapText="1"/>
    </xf>
    <xf numFmtId="0" fontId="0" fillId="42" borderId="21" xfId="0" applyFont="1" applyFill="1" applyBorder="1" applyAlignment="1">
      <alignment horizontal="center"/>
    </xf>
    <xf numFmtId="0" fontId="0" fillId="13" borderId="13" xfId="0" applyFill="1" applyBorder="1" applyAlignment="1">
      <alignment horizontal="center"/>
    </xf>
    <xf numFmtId="0" fontId="0" fillId="13" borderId="17" xfId="0" applyFill="1" applyBorder="1" applyAlignment="1">
      <alignment horizontal="center"/>
    </xf>
    <xf numFmtId="0" fontId="0" fillId="43" borderId="0" xfId="0" applyFill="1" applyAlignment="1">
      <alignment/>
    </xf>
    <xf numFmtId="0" fontId="3" fillId="43" borderId="0" xfId="0" applyFont="1" applyFill="1" applyAlignment="1">
      <alignment/>
    </xf>
    <xf numFmtId="0" fontId="0" fillId="43" borderId="0" xfId="0" applyFill="1" applyBorder="1" applyAlignment="1">
      <alignment/>
    </xf>
    <xf numFmtId="0" fontId="18" fillId="41" borderId="0" xfId="0" applyFont="1" applyFill="1" applyBorder="1" applyAlignment="1">
      <alignment horizontal="center"/>
    </xf>
    <xf numFmtId="1" fontId="19" fillId="41" borderId="0" xfId="0" applyNumberFormat="1" applyFont="1" applyFill="1" applyBorder="1" applyAlignment="1">
      <alignment horizontal="center"/>
    </xf>
    <xf numFmtId="0" fontId="0" fillId="41" borderId="23" xfId="0" applyFill="1" applyBorder="1" applyAlignment="1">
      <alignment/>
    </xf>
    <xf numFmtId="0" fontId="0" fillId="41" borderId="24" xfId="0" applyFill="1" applyBorder="1" applyAlignment="1">
      <alignment/>
    </xf>
    <xf numFmtId="0" fontId="0" fillId="41" borderId="25" xfId="0" applyFill="1" applyBorder="1" applyAlignment="1">
      <alignment/>
    </xf>
    <xf numFmtId="0" fontId="0" fillId="41" borderId="26" xfId="0" applyFill="1" applyBorder="1" applyAlignment="1">
      <alignment/>
    </xf>
    <xf numFmtId="0" fontId="18" fillId="41" borderId="27" xfId="0" applyFont="1" applyFill="1" applyBorder="1" applyAlignment="1">
      <alignment/>
    </xf>
    <xf numFmtId="0" fontId="0" fillId="41" borderId="28" xfId="0" applyFill="1" applyBorder="1" applyAlignment="1">
      <alignment/>
    </xf>
    <xf numFmtId="0" fontId="0" fillId="41" borderId="29" xfId="0" applyFill="1" applyBorder="1" applyAlignment="1">
      <alignment/>
    </xf>
    <xf numFmtId="0" fontId="0" fillId="41" borderId="30" xfId="0" applyFill="1" applyBorder="1" applyAlignment="1">
      <alignment/>
    </xf>
    <xf numFmtId="0" fontId="3" fillId="43" borderId="21" xfId="0" applyFont="1" applyFill="1" applyBorder="1" applyAlignment="1">
      <alignment horizontal="center"/>
    </xf>
    <xf numFmtId="0" fontId="61" fillId="41" borderId="0" xfId="0" applyFont="1" applyFill="1" applyBorder="1" applyAlignment="1">
      <alignment/>
    </xf>
    <xf numFmtId="0" fontId="3" fillId="41" borderId="0" xfId="0" applyFont="1" applyFill="1" applyAlignment="1">
      <alignment horizontal="left"/>
    </xf>
    <xf numFmtId="0" fontId="0" fillId="41" borderId="0" xfId="0" applyFont="1" applyFill="1" applyAlignment="1">
      <alignment/>
    </xf>
    <xf numFmtId="0" fontId="62" fillId="43" borderId="0" xfId="0" applyFont="1" applyFill="1" applyAlignment="1">
      <alignment/>
    </xf>
    <xf numFmtId="0" fontId="0" fillId="41" borderId="31" xfId="0" applyFill="1" applyBorder="1" applyAlignment="1">
      <alignment/>
    </xf>
    <xf numFmtId="0" fontId="20" fillId="41" borderId="32" xfId="0" applyFont="1" applyFill="1" applyBorder="1" applyAlignment="1">
      <alignment horizontal="center"/>
    </xf>
    <xf numFmtId="0" fontId="20" fillId="41" borderId="32" xfId="0" applyFont="1" applyFill="1" applyBorder="1" applyAlignment="1">
      <alignment horizontal="center" vertical="center"/>
    </xf>
    <xf numFmtId="0" fontId="20" fillId="41" borderId="18" xfId="0" applyFont="1" applyFill="1" applyBorder="1" applyAlignment="1">
      <alignment horizontal="center"/>
    </xf>
    <xf numFmtId="0" fontId="20" fillId="41" borderId="31" xfId="0" applyFont="1" applyFill="1" applyBorder="1" applyAlignment="1">
      <alignment horizontal="center"/>
    </xf>
    <xf numFmtId="0" fontId="20" fillId="41" borderId="17" xfId="0" applyFont="1" applyFill="1" applyBorder="1" applyAlignment="1">
      <alignment horizontal="center"/>
    </xf>
    <xf numFmtId="0" fontId="20" fillId="41" borderId="21" xfId="0" applyFont="1" applyFill="1" applyBorder="1" applyAlignment="1">
      <alignment horizontal="center"/>
    </xf>
    <xf numFmtId="0" fontId="20" fillId="41" borderId="21" xfId="0" applyFont="1" applyFill="1" applyBorder="1" applyAlignment="1">
      <alignment horizontal="center" vertical="center"/>
    </xf>
    <xf numFmtId="1" fontId="17" fillId="41" borderId="0" xfId="0" applyNumberFormat="1" applyFont="1" applyFill="1" applyBorder="1" applyAlignment="1">
      <alignment horizontal="center"/>
    </xf>
    <xf numFmtId="0" fontId="3" fillId="41" borderId="0" xfId="0" applyFont="1" applyFill="1" applyBorder="1" applyAlignment="1">
      <alignment horizontal="center"/>
    </xf>
    <xf numFmtId="1" fontId="0" fillId="41" borderId="0" xfId="0" applyNumberFormat="1" applyFill="1" applyBorder="1" applyAlignment="1">
      <alignment horizontal="center"/>
    </xf>
    <xf numFmtId="1" fontId="0" fillId="44" borderId="21" xfId="0" applyNumberFormat="1" applyFill="1" applyBorder="1" applyAlignment="1">
      <alignment horizontal="center"/>
    </xf>
    <xf numFmtId="0" fontId="12" fillId="37" borderId="0" xfId="0" applyFont="1" applyFill="1" applyAlignment="1">
      <alignment horizontal="center"/>
    </xf>
    <xf numFmtId="0" fontId="13" fillId="37" borderId="0" xfId="0" applyFont="1" applyFill="1" applyAlignment="1">
      <alignment horizontal="center" wrapText="1" readingOrder="1"/>
    </xf>
    <xf numFmtId="0" fontId="13" fillId="41" borderId="0" xfId="0" applyFont="1" applyFill="1" applyAlignment="1">
      <alignment horizontal="left" vertical="center" wrapText="1" readingOrder="1"/>
    </xf>
    <xf numFmtId="0" fontId="15" fillId="39" borderId="0" xfId="0" applyFont="1" applyFill="1" applyAlignment="1">
      <alignment horizontal="left" wrapText="1" readingOrder="1"/>
    </xf>
    <xf numFmtId="0" fontId="13" fillId="41" borderId="0" xfId="0" applyFont="1" applyFill="1" applyAlignment="1">
      <alignment horizontal="left" wrapText="1" readingOrder="1"/>
    </xf>
    <xf numFmtId="0" fontId="13" fillId="41" borderId="0" xfId="0" applyFont="1" applyFill="1" applyAlignment="1">
      <alignment horizontal="center" wrapText="1" readingOrder="1"/>
    </xf>
    <xf numFmtId="0" fontId="0" fillId="41" borderId="21" xfId="0" applyFont="1" applyFill="1" applyBorder="1" applyAlignment="1">
      <alignment horizontal="left" vertical="center" wrapText="1"/>
    </xf>
    <xf numFmtId="0" fontId="0" fillId="41" borderId="21" xfId="0" applyFont="1" applyFill="1" applyBorder="1" applyAlignment="1">
      <alignment horizontal="left" vertical="center"/>
    </xf>
    <xf numFmtId="0" fontId="0" fillId="41" borderId="21" xfId="0" applyFont="1" applyFill="1" applyBorder="1" applyAlignment="1">
      <alignment horizontal="left" vertical="center" wrapText="1"/>
    </xf>
    <xf numFmtId="0" fontId="0" fillId="41" borderId="21" xfId="0" applyFont="1" applyFill="1" applyBorder="1" applyAlignment="1">
      <alignment horizontal="left"/>
    </xf>
    <xf numFmtId="0" fontId="5" fillId="41" borderId="21" xfId="45" applyFill="1" applyBorder="1" applyAlignment="1" applyProtection="1">
      <alignment horizontal="left"/>
      <protection/>
    </xf>
    <xf numFmtId="0" fontId="0" fillId="41" borderId="13" xfId="0" applyFont="1" applyFill="1" applyBorder="1" applyAlignment="1">
      <alignment horizontal="left"/>
    </xf>
    <xf numFmtId="0" fontId="0" fillId="41" borderId="21" xfId="0" applyFill="1" applyBorder="1" applyAlignment="1">
      <alignment horizontal="left"/>
    </xf>
    <xf numFmtId="0" fontId="0" fillId="41" borderId="21" xfId="0" applyFont="1" applyFill="1" applyBorder="1" applyAlignment="1">
      <alignment horizontal="left"/>
    </xf>
    <xf numFmtId="0" fontId="7" fillId="34" borderId="18" xfId="0" applyFont="1" applyFill="1" applyBorder="1" applyAlignment="1">
      <alignment horizontal="left" wrapText="1"/>
    </xf>
    <xf numFmtId="0" fontId="7" fillId="34" borderId="10" xfId="0" applyFont="1" applyFill="1" applyBorder="1" applyAlignment="1">
      <alignment horizontal="left" wrapText="1"/>
    </xf>
    <xf numFmtId="0" fontId="7" fillId="34" borderId="12" xfId="0" applyFont="1" applyFill="1" applyBorder="1" applyAlignment="1">
      <alignment horizontal="left" wrapText="1"/>
    </xf>
    <xf numFmtId="0" fontId="7" fillId="34" borderId="14" xfId="0" applyFont="1" applyFill="1" applyBorder="1" applyAlignment="1">
      <alignment horizontal="left" wrapText="1"/>
    </xf>
    <xf numFmtId="0" fontId="7" fillId="34" borderId="15" xfId="0" applyFont="1" applyFill="1" applyBorder="1" applyAlignment="1">
      <alignment horizontal="left" wrapText="1"/>
    </xf>
    <xf numFmtId="0" fontId="7" fillId="34" borderId="16" xfId="0" applyFont="1" applyFill="1" applyBorder="1" applyAlignment="1">
      <alignment horizontal="left" wrapText="1"/>
    </xf>
    <xf numFmtId="0" fontId="7" fillId="45" borderId="18" xfId="0" applyFont="1" applyFill="1" applyBorder="1" applyAlignment="1">
      <alignment horizontal="left" wrapText="1"/>
    </xf>
    <xf numFmtId="0" fontId="7" fillId="45" borderId="10" xfId="0" applyFont="1" applyFill="1" applyBorder="1" applyAlignment="1">
      <alignment horizontal="left" wrapText="1"/>
    </xf>
    <xf numFmtId="0" fontId="7" fillId="45" borderId="12" xfId="0" applyFont="1" applyFill="1" applyBorder="1" applyAlignment="1">
      <alignment horizontal="left" wrapText="1"/>
    </xf>
    <xf numFmtId="0" fontId="7" fillId="45" borderId="14" xfId="0" applyFont="1" applyFill="1" applyBorder="1" applyAlignment="1">
      <alignment horizontal="left" wrapText="1"/>
    </xf>
    <xf numFmtId="0" fontId="7" fillId="45" borderId="15" xfId="0" applyFont="1" applyFill="1" applyBorder="1" applyAlignment="1">
      <alignment horizontal="left" wrapText="1"/>
    </xf>
    <xf numFmtId="0" fontId="7" fillId="45" borderId="16" xfId="0" applyFont="1" applyFill="1" applyBorder="1" applyAlignment="1">
      <alignment horizontal="left" wrapText="1"/>
    </xf>
    <xf numFmtId="0" fontId="7" fillId="45" borderId="20" xfId="0" applyFont="1" applyFill="1" applyBorder="1" applyAlignment="1">
      <alignment horizontal="left" wrapText="1"/>
    </xf>
    <xf numFmtId="0" fontId="7" fillId="45" borderId="0" xfId="0" applyFont="1" applyFill="1" applyBorder="1" applyAlignment="1">
      <alignment horizontal="left" wrapText="1"/>
    </xf>
    <xf numFmtId="0" fontId="7" fillId="45" borderId="19" xfId="0" applyFont="1" applyFill="1" applyBorder="1" applyAlignment="1">
      <alignment horizontal="left" wrapText="1"/>
    </xf>
    <xf numFmtId="0" fontId="7" fillId="34" borderId="18" xfId="0" applyFont="1" applyFill="1" applyBorder="1" applyAlignment="1">
      <alignment horizontal="left" vertical="center"/>
    </xf>
    <xf numFmtId="0" fontId="7" fillId="34" borderId="10" xfId="0" applyFont="1" applyFill="1" applyBorder="1" applyAlignment="1">
      <alignment horizontal="left" vertical="center"/>
    </xf>
    <xf numFmtId="0" fontId="7" fillId="34" borderId="12" xfId="0" applyFont="1" applyFill="1" applyBorder="1" applyAlignment="1">
      <alignment horizontal="left" vertical="center"/>
    </xf>
    <xf numFmtId="0" fontId="7" fillId="34" borderId="14" xfId="0" applyFont="1" applyFill="1" applyBorder="1" applyAlignment="1">
      <alignment horizontal="left" vertical="center"/>
    </xf>
    <xf numFmtId="0" fontId="7" fillId="34" borderId="15" xfId="0" applyFont="1" applyFill="1" applyBorder="1" applyAlignment="1">
      <alignment horizontal="left" vertical="center"/>
    </xf>
    <xf numFmtId="0" fontId="7" fillId="34" borderId="16" xfId="0" applyFont="1" applyFill="1" applyBorder="1" applyAlignment="1">
      <alignment horizontal="left" vertical="center"/>
    </xf>
    <xf numFmtId="0" fontId="7" fillId="45" borderId="18" xfId="0" applyFont="1" applyFill="1" applyBorder="1" applyAlignment="1">
      <alignment horizontal="left" vertical="center"/>
    </xf>
    <xf numFmtId="0" fontId="7" fillId="45" borderId="10" xfId="0" applyFont="1" applyFill="1" applyBorder="1" applyAlignment="1">
      <alignment horizontal="left" vertical="center"/>
    </xf>
    <xf numFmtId="0" fontId="7" fillId="45" borderId="12" xfId="0" applyFont="1" applyFill="1" applyBorder="1" applyAlignment="1">
      <alignment horizontal="left" vertical="center"/>
    </xf>
    <xf numFmtId="0" fontId="7" fillId="45" borderId="14" xfId="0" applyFont="1" applyFill="1" applyBorder="1" applyAlignment="1">
      <alignment horizontal="left" vertical="center"/>
    </xf>
    <xf numFmtId="0" fontId="7" fillId="45" borderId="15" xfId="0" applyFont="1" applyFill="1" applyBorder="1" applyAlignment="1">
      <alignment horizontal="left" vertical="center"/>
    </xf>
    <xf numFmtId="0" fontId="7" fillId="45" borderId="16" xfId="0" applyFont="1" applyFill="1" applyBorder="1" applyAlignment="1">
      <alignment horizontal="left" vertical="center"/>
    </xf>
    <xf numFmtId="0" fontId="8" fillId="45" borderId="18" xfId="0" applyFont="1" applyFill="1" applyBorder="1" applyAlignment="1">
      <alignment horizontal="left" wrapText="1"/>
    </xf>
    <xf numFmtId="0" fontId="8" fillId="45" borderId="10" xfId="0" applyFont="1" applyFill="1" applyBorder="1" applyAlignment="1">
      <alignment horizontal="left" wrapText="1"/>
    </xf>
    <xf numFmtId="0" fontId="8" fillId="45" borderId="12" xfId="0" applyFont="1" applyFill="1" applyBorder="1" applyAlignment="1">
      <alignment horizontal="left" wrapText="1"/>
    </xf>
    <xf numFmtId="0" fontId="8" fillId="45" borderId="14" xfId="0" applyFont="1" applyFill="1" applyBorder="1" applyAlignment="1">
      <alignment horizontal="left" wrapText="1"/>
    </xf>
    <xf numFmtId="0" fontId="8" fillId="45" borderId="15" xfId="0" applyFont="1" applyFill="1" applyBorder="1" applyAlignment="1">
      <alignment horizontal="left" wrapText="1"/>
    </xf>
    <xf numFmtId="0" fontId="8" fillId="45" borderId="16" xfId="0" applyFont="1" applyFill="1" applyBorder="1" applyAlignment="1">
      <alignment horizontal="left" wrapText="1"/>
    </xf>
    <xf numFmtId="0" fontId="7" fillId="34" borderId="18" xfId="0" applyFont="1" applyFill="1" applyBorder="1" applyAlignment="1">
      <alignment wrapText="1"/>
    </xf>
    <xf numFmtId="0" fontId="7" fillId="34" borderId="10" xfId="0" applyFont="1" applyFill="1" applyBorder="1" applyAlignment="1">
      <alignment wrapText="1"/>
    </xf>
    <xf numFmtId="0" fontId="7" fillId="34" borderId="12" xfId="0" applyFont="1" applyFill="1" applyBorder="1" applyAlignment="1">
      <alignment wrapText="1"/>
    </xf>
    <xf numFmtId="0" fontId="7" fillId="34" borderId="14" xfId="0" applyFont="1" applyFill="1" applyBorder="1" applyAlignment="1">
      <alignment wrapText="1"/>
    </xf>
    <xf numFmtId="0" fontId="7" fillId="34" borderId="15" xfId="0" applyFont="1" applyFill="1" applyBorder="1" applyAlignment="1">
      <alignment wrapText="1"/>
    </xf>
    <xf numFmtId="0" fontId="7" fillId="34" borderId="16" xfId="0" applyFont="1" applyFill="1" applyBorder="1" applyAlignment="1">
      <alignment wrapText="1"/>
    </xf>
    <xf numFmtId="0" fontId="7" fillId="19" borderId="18" xfId="0" applyFont="1" applyFill="1" applyBorder="1" applyAlignment="1">
      <alignment horizontal="left" wrapText="1"/>
    </xf>
    <xf numFmtId="0" fontId="7" fillId="19" borderId="10" xfId="0" applyFont="1" applyFill="1" applyBorder="1" applyAlignment="1">
      <alignment horizontal="left" wrapText="1"/>
    </xf>
    <xf numFmtId="0" fontId="7" fillId="19" borderId="12" xfId="0" applyFont="1" applyFill="1" applyBorder="1" applyAlignment="1">
      <alignment horizontal="left" wrapText="1"/>
    </xf>
    <xf numFmtId="0" fontId="7" fillId="19" borderId="14" xfId="0" applyFont="1" applyFill="1" applyBorder="1" applyAlignment="1">
      <alignment horizontal="left" wrapText="1"/>
    </xf>
    <xf numFmtId="0" fontId="7" fillId="19" borderId="15" xfId="0" applyFont="1" applyFill="1" applyBorder="1" applyAlignment="1">
      <alignment horizontal="left" wrapText="1"/>
    </xf>
    <xf numFmtId="0" fontId="7" fillId="19" borderId="16" xfId="0" applyFont="1" applyFill="1" applyBorder="1" applyAlignment="1">
      <alignment horizontal="left" wrapText="1"/>
    </xf>
    <xf numFmtId="0" fontId="7" fillId="19" borderId="18" xfId="0" applyFont="1" applyFill="1" applyBorder="1" applyAlignment="1">
      <alignment wrapText="1"/>
    </xf>
    <xf numFmtId="0" fontId="7" fillId="19" borderId="10" xfId="0" applyFont="1" applyFill="1" applyBorder="1" applyAlignment="1">
      <alignment wrapText="1"/>
    </xf>
    <xf numFmtId="0" fontId="7" fillId="19" borderId="12" xfId="0" applyFont="1" applyFill="1" applyBorder="1" applyAlignment="1">
      <alignment wrapText="1"/>
    </xf>
    <xf numFmtId="0" fontId="7" fillId="19" borderId="14" xfId="0" applyFont="1" applyFill="1" applyBorder="1" applyAlignment="1">
      <alignment wrapText="1"/>
    </xf>
    <xf numFmtId="0" fontId="7" fillId="19" borderId="15" xfId="0" applyFont="1" applyFill="1" applyBorder="1" applyAlignment="1">
      <alignment wrapText="1"/>
    </xf>
    <xf numFmtId="0" fontId="7" fillId="19" borderId="16" xfId="0" applyFont="1" applyFill="1" applyBorder="1" applyAlignment="1">
      <alignment wrapText="1"/>
    </xf>
    <xf numFmtId="0" fontId="7" fillId="19" borderId="18" xfId="0" applyFont="1" applyFill="1" applyBorder="1" applyAlignment="1">
      <alignment horizontal="left" vertical="center" wrapText="1"/>
    </xf>
    <xf numFmtId="0" fontId="7" fillId="19" borderId="10" xfId="0" applyFont="1" applyFill="1" applyBorder="1" applyAlignment="1">
      <alignment horizontal="left" vertical="center" wrapText="1"/>
    </xf>
    <xf numFmtId="0" fontId="7" fillId="19" borderId="12" xfId="0" applyFont="1" applyFill="1" applyBorder="1" applyAlignment="1">
      <alignment horizontal="left" vertical="center" wrapText="1"/>
    </xf>
    <xf numFmtId="0" fontId="7" fillId="19" borderId="14" xfId="0" applyFont="1" applyFill="1" applyBorder="1" applyAlignment="1">
      <alignment horizontal="left" vertical="center" wrapText="1"/>
    </xf>
    <xf numFmtId="0" fontId="7" fillId="19" borderId="15" xfId="0" applyFont="1" applyFill="1" applyBorder="1" applyAlignment="1">
      <alignment horizontal="left" vertical="center" wrapText="1"/>
    </xf>
    <xf numFmtId="0" fontId="7" fillId="19" borderId="16" xfId="0" applyFont="1" applyFill="1" applyBorder="1" applyAlignment="1">
      <alignment horizontal="left" vertical="center" wrapText="1"/>
    </xf>
    <xf numFmtId="0" fontId="7" fillId="38" borderId="13" xfId="0" applyFont="1" applyFill="1" applyBorder="1" applyAlignment="1">
      <alignment horizontal="center" vertical="center"/>
    </xf>
    <xf numFmtId="0" fontId="7" fillId="38" borderId="17" xfId="0" applyFont="1" applyFill="1" applyBorder="1" applyAlignment="1">
      <alignment horizontal="center" vertical="center"/>
    </xf>
    <xf numFmtId="0" fontId="7" fillId="19" borderId="18" xfId="0" applyFont="1" applyFill="1" applyBorder="1" applyAlignment="1">
      <alignment horizontal="left" vertical="center"/>
    </xf>
    <xf numFmtId="0" fontId="7" fillId="19" borderId="10" xfId="0" applyFont="1" applyFill="1" applyBorder="1" applyAlignment="1">
      <alignment horizontal="left" vertical="center"/>
    </xf>
    <xf numFmtId="0" fontId="7" fillId="19" borderId="12" xfId="0" applyFont="1" applyFill="1" applyBorder="1" applyAlignment="1">
      <alignment horizontal="left" vertical="center"/>
    </xf>
    <xf numFmtId="0" fontId="7" fillId="19" borderId="14" xfId="0" applyFont="1" applyFill="1" applyBorder="1" applyAlignment="1">
      <alignment horizontal="left" vertical="center"/>
    </xf>
    <xf numFmtId="0" fontId="7" fillId="19" borderId="15" xfId="0" applyFont="1" applyFill="1" applyBorder="1" applyAlignment="1">
      <alignment horizontal="left" vertical="center"/>
    </xf>
    <xf numFmtId="0" fontId="7" fillId="19" borderId="16" xfId="0" applyFont="1" applyFill="1" applyBorder="1" applyAlignment="1">
      <alignment horizontal="left" vertical="center"/>
    </xf>
    <xf numFmtId="0" fontId="0" fillId="19" borderId="10" xfId="0" applyFill="1" applyBorder="1" applyAlignment="1">
      <alignment/>
    </xf>
    <xf numFmtId="0" fontId="0" fillId="19" borderId="12" xfId="0" applyFill="1" applyBorder="1" applyAlignment="1">
      <alignment/>
    </xf>
    <xf numFmtId="0" fontId="0" fillId="19" borderId="14" xfId="0" applyFill="1" applyBorder="1" applyAlignment="1">
      <alignment/>
    </xf>
    <xf numFmtId="0" fontId="0" fillId="19" borderId="15" xfId="0" applyFill="1" applyBorder="1" applyAlignment="1">
      <alignment/>
    </xf>
    <xf numFmtId="0" fontId="0" fillId="19" borderId="16" xfId="0" applyFill="1" applyBorder="1" applyAlignment="1">
      <alignment/>
    </xf>
    <xf numFmtId="0" fontId="7" fillId="34" borderId="18"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7" fillId="34" borderId="14"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7" fillId="38" borderId="11" xfId="0" applyFont="1" applyFill="1" applyBorder="1" applyAlignment="1">
      <alignment horizontal="center" vertical="center"/>
    </xf>
    <xf numFmtId="0" fontId="7" fillId="34" borderId="20" xfId="0" applyFont="1" applyFill="1" applyBorder="1" applyAlignment="1">
      <alignment horizontal="left" wrapText="1"/>
    </xf>
    <xf numFmtId="0" fontId="7" fillId="34" borderId="0" xfId="0" applyFont="1" applyFill="1" applyBorder="1" applyAlignment="1">
      <alignment horizontal="left" wrapText="1"/>
    </xf>
    <xf numFmtId="0" fontId="7" fillId="34" borderId="19" xfId="0" applyFont="1" applyFill="1" applyBorder="1" applyAlignment="1">
      <alignment horizontal="left" wrapText="1"/>
    </xf>
    <xf numFmtId="0" fontId="62" fillId="46" borderId="0" xfId="0" applyFont="1" applyFill="1" applyAlignment="1">
      <alignment horizontal="left" vertical="center"/>
    </xf>
    <xf numFmtId="0" fontId="0" fillId="13" borderId="13" xfId="0" applyFill="1" applyBorder="1" applyAlignment="1">
      <alignment horizontal="center" vertical="center"/>
    </xf>
    <xf numFmtId="0" fontId="0" fillId="13" borderId="17" xfId="0" applyFill="1" applyBorder="1" applyAlignment="1">
      <alignment horizontal="center" vertical="center"/>
    </xf>
    <xf numFmtId="0" fontId="0" fillId="41" borderId="0" xfId="0" applyFill="1" applyAlignment="1">
      <alignment horizontal="left"/>
    </xf>
    <xf numFmtId="0" fontId="3" fillId="35" borderId="32" xfId="0" applyFont="1" applyFill="1" applyBorder="1" applyAlignment="1">
      <alignment horizontal="center"/>
    </xf>
    <xf numFmtId="0" fontId="3" fillId="35" borderId="22" xfId="0" applyFont="1" applyFill="1" applyBorder="1" applyAlignment="1">
      <alignment horizontal="center"/>
    </xf>
    <xf numFmtId="0" fontId="3" fillId="39" borderId="32" xfId="0" applyFont="1" applyFill="1" applyBorder="1" applyAlignment="1">
      <alignment horizontal="center"/>
    </xf>
    <xf numFmtId="0" fontId="3" fillId="39" borderId="31" xfId="0" applyFont="1" applyFill="1" applyBorder="1" applyAlignment="1">
      <alignment horizontal="center"/>
    </xf>
    <xf numFmtId="0" fontId="3" fillId="39" borderId="22" xfId="0" applyFont="1" applyFill="1" applyBorder="1" applyAlignment="1">
      <alignment horizontal="center"/>
    </xf>
    <xf numFmtId="0" fontId="3" fillId="36" borderId="32" xfId="0" applyFont="1" applyFill="1" applyBorder="1" applyAlignment="1">
      <alignment horizontal="center"/>
    </xf>
    <xf numFmtId="0" fontId="3" fillId="36" borderId="22" xfId="0" applyFont="1" applyFill="1" applyBorder="1" applyAlignment="1">
      <alignment horizontal="center"/>
    </xf>
    <xf numFmtId="0" fontId="0" fillId="41" borderId="0" xfId="0" applyFont="1" applyFill="1" applyBorder="1" applyAlignment="1">
      <alignment horizontal="justify" vertical="top" wrapText="1"/>
    </xf>
    <xf numFmtId="0" fontId="0" fillId="41" borderId="0" xfId="0" applyFill="1" applyBorder="1" applyAlignment="1">
      <alignment horizontal="justify" vertical="top" wrapText="1"/>
    </xf>
    <xf numFmtId="0" fontId="60" fillId="41" borderId="0" xfId="0" applyFont="1" applyFill="1" applyBorder="1" applyAlignment="1">
      <alignment horizontal="right"/>
    </xf>
    <xf numFmtId="0" fontId="60" fillId="41" borderId="0" xfId="0" applyFont="1" applyFill="1" applyAlignment="1">
      <alignment horizontal="right"/>
    </xf>
    <xf numFmtId="1" fontId="17" fillId="41" borderId="32" xfId="0" applyNumberFormat="1" applyFont="1" applyFill="1" applyBorder="1" applyAlignment="1">
      <alignment horizontal="center"/>
    </xf>
    <xf numFmtId="1" fontId="17" fillId="41" borderId="22" xfId="0" applyNumberFormat="1" applyFont="1" applyFill="1" applyBorder="1" applyAlignment="1">
      <alignment horizontal="center"/>
    </xf>
    <xf numFmtId="1" fontId="17" fillId="41" borderId="31" xfId="0" applyNumberFormat="1" applyFont="1" applyFill="1" applyBorder="1" applyAlignment="1">
      <alignment horizontal="center"/>
    </xf>
    <xf numFmtId="0" fontId="0" fillId="42" borderId="13" xfId="0" applyFont="1" applyFill="1" applyBorder="1" applyAlignment="1">
      <alignment horizontal="center" vertical="center"/>
    </xf>
    <xf numFmtId="0" fontId="0" fillId="42" borderId="17" xfId="0" applyFont="1" applyFill="1" applyBorder="1" applyAlignment="1">
      <alignment horizontal="center" vertical="center"/>
    </xf>
    <xf numFmtId="0" fontId="3" fillId="43" borderId="0" xfId="0" applyFont="1" applyFill="1" applyAlignment="1">
      <alignment horizontal="left"/>
    </xf>
    <xf numFmtId="0" fontId="3" fillId="41" borderId="0" xfId="0" applyFont="1" applyFill="1" applyAlignment="1">
      <alignment vertical="top" wrapText="1"/>
    </xf>
    <xf numFmtId="0" fontId="3" fillId="0" borderId="0" xfId="0" applyFont="1" applyAlignment="1">
      <alignmen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Echelle globale de confiance</a:t>
            </a:r>
          </a:p>
        </c:rich>
      </c:tx>
      <c:layout>
        <c:manualLayout>
          <c:xMode val="factor"/>
          <c:yMode val="factor"/>
          <c:x val="-0.002"/>
          <c:y val="-0.01"/>
        </c:manualLayout>
      </c:layout>
      <c:spPr>
        <a:noFill/>
        <a:ln w="3175">
          <a:noFill/>
        </a:ln>
      </c:spPr>
    </c:title>
    <c:view3D>
      <c:rotX val="0"/>
      <c:hPercent val="67"/>
      <c:rotY val="20"/>
      <c:depthPercent val="100"/>
      <c:rAngAx val="1"/>
    </c:view3D>
    <c:plotArea>
      <c:layout>
        <c:manualLayout>
          <c:xMode val="edge"/>
          <c:yMode val="edge"/>
          <c:x val="0.0845"/>
          <c:y val="0.17025"/>
          <c:w val="0.7185"/>
          <c:h val="0.794"/>
        </c:manualLayout>
      </c:layout>
      <c:bar3DChart>
        <c:barDir val="col"/>
        <c:grouping val="stacked"/>
        <c:varyColors val="0"/>
        <c:ser>
          <c:idx val="1"/>
          <c:order val="0"/>
          <c:tx>
            <c:v>Mauvais -</c:v>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0%-25%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'[1]Informations'!$L$51</c:f>
              <c:numCache>
                <c:ptCount val="1"/>
                <c:pt idx="0">
                  <c:v>25</c:v>
                </c:pt>
              </c:numCache>
            </c:numRef>
          </c:val>
          <c:shape val="cylinder"/>
        </c:ser>
        <c:ser>
          <c:idx val="2"/>
          <c:order val="1"/>
          <c:tx>
            <c:v>Mauvais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25%-40%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'[1]Informations'!$L$52</c:f>
              <c:numCache>
                <c:ptCount val="1"/>
                <c:pt idx="0">
                  <c:v>15</c:v>
                </c:pt>
              </c:numCache>
            </c:numRef>
          </c:val>
          <c:shape val="cylinder"/>
        </c:ser>
        <c:ser>
          <c:idx val="3"/>
          <c:order val="2"/>
          <c:tx>
            <c:v>Moyen -</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40%-60%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'[1]Informations'!$L$53</c:f>
              <c:numCache>
                <c:ptCount val="1"/>
                <c:pt idx="0">
                  <c:v>20</c:v>
                </c:pt>
              </c:numCache>
            </c:numRef>
          </c:val>
          <c:shape val="cylinder"/>
        </c:ser>
        <c:ser>
          <c:idx val="4"/>
          <c:order val="3"/>
          <c:tx>
            <c:v>Moyen +</c:v>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60%-75%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'[1]Informations'!$L$54</c:f>
              <c:numCache>
                <c:ptCount val="1"/>
                <c:pt idx="0">
                  <c:v>15</c:v>
                </c:pt>
              </c:numCache>
            </c:numRef>
          </c:val>
          <c:shape val="cylinder"/>
        </c:ser>
        <c:ser>
          <c:idx val="5"/>
          <c:order val="4"/>
          <c:tx>
            <c:v>Bon</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75%-90%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'[1]Informations'!$L$55</c:f>
              <c:numCache>
                <c:ptCount val="1"/>
                <c:pt idx="0">
                  <c:v>15</c:v>
                </c:pt>
              </c:numCache>
            </c:numRef>
          </c:val>
          <c:shape val="cylinder"/>
        </c:ser>
        <c:ser>
          <c:idx val="6"/>
          <c:order val="5"/>
          <c:tx>
            <c:v>Très bon</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90%-100%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cat>
            <c:strRef>
              <c:f>'[1]Informations'!$L$49</c:f>
              <c:strCache>
                <c:ptCount val="1"/>
                <c:pt idx="0">
                  <c:v>Echelle globale de confiance</c:v>
                </c:pt>
              </c:strCache>
            </c:strRef>
          </c:cat>
          <c:val>
            <c:numRef>
              <c:f>'[1]Informations'!$L$56</c:f>
              <c:numCache>
                <c:ptCount val="1"/>
                <c:pt idx="0">
                  <c:v>10</c:v>
                </c:pt>
              </c:numCache>
            </c:numRef>
          </c:val>
          <c:shape val="cylinder"/>
        </c:ser>
        <c:overlap val="100"/>
        <c:gapWidth val="55"/>
        <c:gapDepth val="55"/>
        <c:shape val="cylinder"/>
        <c:axId val="21113579"/>
        <c:axId val="55804484"/>
      </c:bar3DChart>
      <c:catAx>
        <c:axId val="21113579"/>
        <c:scaling>
          <c:orientation val="minMax"/>
        </c:scaling>
        <c:axPos val="b"/>
        <c:delete val="1"/>
        <c:majorTickMark val="out"/>
        <c:minorTickMark val="none"/>
        <c:tickLblPos val="none"/>
        <c:crossAx val="55804484"/>
        <c:crosses val="autoZero"/>
        <c:auto val="1"/>
        <c:lblOffset val="100"/>
        <c:tickLblSkip val="1"/>
        <c:noMultiLvlLbl val="0"/>
      </c:catAx>
      <c:valAx>
        <c:axId val="5580448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113579"/>
        <c:crossesAt val="1"/>
        <c:crossBetween val="between"/>
        <c:dispUnits/>
      </c:valAx>
      <c:spPr>
        <a:noFill/>
        <a:ln>
          <a:noFill/>
        </a:ln>
      </c:spPr>
    </c:plotArea>
    <c:legend>
      <c:legendPos val="r"/>
      <c:layout>
        <c:manualLayout>
          <c:xMode val="edge"/>
          <c:yMode val="edge"/>
          <c:x val="0.833"/>
          <c:y val="0.3245"/>
          <c:w val="0.15675"/>
          <c:h val="0.47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Echelle de confiance par processus</a:t>
            </a:r>
          </a:p>
        </c:rich>
      </c:tx>
      <c:layout>
        <c:manualLayout>
          <c:xMode val="factor"/>
          <c:yMode val="factor"/>
          <c:x val="-0.002"/>
          <c:y val="-0.01"/>
        </c:manualLayout>
      </c:layout>
      <c:spPr>
        <a:noFill/>
        <a:ln w="3175">
          <a:noFill/>
        </a:ln>
      </c:spPr>
    </c:title>
    <c:view3D>
      <c:rotX val="0"/>
      <c:hPercent val="67"/>
      <c:rotY val="10"/>
      <c:depthPercent val="100"/>
      <c:rAngAx val="1"/>
    </c:view3D>
    <c:plotArea>
      <c:layout>
        <c:manualLayout>
          <c:xMode val="edge"/>
          <c:yMode val="edge"/>
          <c:x val="0.12375"/>
          <c:y val="0.17525"/>
          <c:w val="0.71525"/>
          <c:h val="0.806"/>
        </c:manualLayout>
      </c:layout>
      <c:bar3DChart>
        <c:barDir val="col"/>
        <c:grouping val="stacked"/>
        <c:varyColors val="0"/>
        <c:ser>
          <c:idx val="0"/>
          <c:order val="0"/>
          <c:tx>
            <c:v>Mauvais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val>
            <c:numRef>
              <c:f>'[1]Informations'!$O$51</c:f>
              <c:numCache>
                <c:ptCount val="1"/>
                <c:pt idx="0">
                  <c:v>30</c:v>
                </c:pt>
              </c:numCache>
            </c:numRef>
          </c:val>
          <c:shape val="cylinder"/>
        </c:ser>
        <c:ser>
          <c:idx val="1"/>
          <c:order val="1"/>
          <c:tx>
            <c:v>Moyen</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30%-75%</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'[1]Informations'!$O$52</c:f>
              <c:numCache>
                <c:ptCount val="1"/>
                <c:pt idx="0">
                  <c:v>45</c:v>
                </c:pt>
              </c:numCache>
            </c:numRef>
          </c:val>
          <c:shape val="cylinder"/>
        </c:ser>
        <c:ser>
          <c:idx val="2"/>
          <c:order val="2"/>
          <c:tx>
            <c:v>Bon</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'[1]Informations'!$O$53</c:f>
              <c:numCache>
                <c:ptCount val="1"/>
                <c:pt idx="0">
                  <c:v>25</c:v>
                </c:pt>
              </c:numCache>
            </c:numRef>
          </c:val>
          <c:shape val="cylinder"/>
        </c:ser>
        <c:overlap val="100"/>
        <c:shape val="cylinder"/>
        <c:axId val="32478309"/>
        <c:axId val="23869326"/>
      </c:bar3DChart>
      <c:catAx>
        <c:axId val="32478309"/>
        <c:scaling>
          <c:orientation val="minMax"/>
        </c:scaling>
        <c:axPos val="b"/>
        <c:delete val="1"/>
        <c:majorTickMark val="out"/>
        <c:minorTickMark val="none"/>
        <c:tickLblPos val="none"/>
        <c:crossAx val="23869326"/>
        <c:crosses val="autoZero"/>
        <c:auto val="1"/>
        <c:lblOffset val="100"/>
        <c:tickLblSkip val="1"/>
        <c:noMultiLvlLbl val="0"/>
      </c:catAx>
      <c:valAx>
        <c:axId val="2386932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78309"/>
        <c:crossesAt val="1"/>
        <c:crossBetween val="between"/>
        <c:dispUnits/>
      </c:valAx>
      <c:spPr>
        <a:noFill/>
        <a:ln>
          <a:noFill/>
        </a:ln>
      </c:spPr>
    </c:plotArea>
    <c:legend>
      <c:legendPos val="r"/>
      <c:layout>
        <c:manualLayout>
          <c:xMode val="edge"/>
          <c:yMode val="edge"/>
          <c:x val="0.84025"/>
          <c:y val="0.38125"/>
          <c:w val="0.14575"/>
          <c:h val="0.224"/>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Echelle globale de confiance</a:t>
            </a:r>
          </a:p>
        </c:rich>
      </c:tx>
      <c:layout>
        <c:manualLayout>
          <c:xMode val="factor"/>
          <c:yMode val="factor"/>
          <c:x val="-0.002"/>
          <c:y val="-0.0095"/>
        </c:manualLayout>
      </c:layout>
      <c:spPr>
        <a:noFill/>
        <a:ln>
          <a:noFill/>
        </a:ln>
      </c:spPr>
    </c:title>
    <c:view3D>
      <c:rotX val="0"/>
      <c:hPercent val="73"/>
      <c:rotY val="20"/>
      <c:depthPercent val="100"/>
      <c:rAngAx val="1"/>
    </c:view3D>
    <c:plotArea>
      <c:layout>
        <c:manualLayout>
          <c:xMode val="edge"/>
          <c:yMode val="edge"/>
          <c:x val="0.08675"/>
          <c:y val="0.16275"/>
          <c:w val="0.712"/>
          <c:h val="0.803"/>
        </c:manualLayout>
      </c:layout>
      <c:bar3DChart>
        <c:barDir val="col"/>
        <c:grouping val="stacked"/>
        <c:varyColors val="0"/>
        <c:ser>
          <c:idx val="1"/>
          <c:order val="0"/>
          <c:tx>
            <c:v>Mauvais -</c:v>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0%-25%</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'[1]Informations'!$L$49</c:f>
              <c:strCache>
                <c:ptCount val="1"/>
                <c:pt idx="0">
                  <c:v>Echelle globale de confiance</c:v>
                </c:pt>
              </c:strCache>
            </c:strRef>
          </c:cat>
          <c:val>
            <c:numRef>
              <c:f>'[1]Informations'!$L$51</c:f>
              <c:numCache>
                <c:ptCount val="1"/>
                <c:pt idx="0">
                  <c:v>25</c:v>
                </c:pt>
              </c:numCache>
            </c:numRef>
          </c:val>
          <c:shape val="cylinder"/>
        </c:ser>
        <c:ser>
          <c:idx val="2"/>
          <c:order val="1"/>
          <c:tx>
            <c:v>Mauvais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25%-40%</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'[1]Informations'!$L$49</c:f>
              <c:strCache>
                <c:ptCount val="1"/>
                <c:pt idx="0">
                  <c:v>Echelle globale de confiance</c:v>
                </c:pt>
              </c:strCache>
            </c:strRef>
          </c:cat>
          <c:val>
            <c:numRef>
              <c:f>'[1]Informations'!$L$52</c:f>
              <c:numCache>
                <c:ptCount val="1"/>
                <c:pt idx="0">
                  <c:v>15</c:v>
                </c:pt>
              </c:numCache>
            </c:numRef>
          </c:val>
          <c:shape val="cylinder"/>
        </c:ser>
        <c:ser>
          <c:idx val="3"/>
          <c:order val="2"/>
          <c:tx>
            <c:v>Moyen -</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40%-60%</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'[1]Informations'!$L$49</c:f>
              <c:strCache>
                <c:ptCount val="1"/>
                <c:pt idx="0">
                  <c:v>Echelle globale de confiance</c:v>
                </c:pt>
              </c:strCache>
            </c:strRef>
          </c:cat>
          <c:val>
            <c:numRef>
              <c:f>'[1]Informations'!$L$53</c:f>
              <c:numCache>
                <c:ptCount val="1"/>
                <c:pt idx="0">
                  <c:v>20</c:v>
                </c:pt>
              </c:numCache>
            </c:numRef>
          </c:val>
          <c:shape val="cylinder"/>
        </c:ser>
        <c:ser>
          <c:idx val="4"/>
          <c:order val="3"/>
          <c:tx>
            <c:v>Moyen +</c:v>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60%-75%</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'[1]Informations'!$L$49</c:f>
              <c:strCache>
                <c:ptCount val="1"/>
                <c:pt idx="0">
                  <c:v>Echelle globale de confiance</c:v>
                </c:pt>
              </c:strCache>
            </c:strRef>
          </c:cat>
          <c:val>
            <c:numRef>
              <c:f>'[1]Informations'!$L$54</c:f>
              <c:numCache>
                <c:ptCount val="1"/>
                <c:pt idx="0">
                  <c:v>15</c:v>
                </c:pt>
              </c:numCache>
            </c:numRef>
          </c:val>
          <c:shape val="cylinder"/>
        </c:ser>
        <c:ser>
          <c:idx val="5"/>
          <c:order val="4"/>
          <c:tx>
            <c:v>Bon</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75%-90%</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'[1]Informations'!$L$49</c:f>
              <c:strCache>
                <c:ptCount val="1"/>
                <c:pt idx="0">
                  <c:v>Echelle globale de confiance</c:v>
                </c:pt>
              </c:strCache>
            </c:strRef>
          </c:cat>
          <c:val>
            <c:numRef>
              <c:f>'[1]Informations'!$L$55</c:f>
              <c:numCache>
                <c:ptCount val="1"/>
                <c:pt idx="0">
                  <c:v>15</c:v>
                </c:pt>
              </c:numCache>
            </c:numRef>
          </c:val>
          <c:shape val="cylinder"/>
        </c:ser>
        <c:ser>
          <c:idx val="6"/>
          <c:order val="5"/>
          <c:tx>
            <c:v>Très bon</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90%-100%</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cat>
            <c:strRef>
              <c:f>'[1]Informations'!$L$49</c:f>
              <c:strCache>
                <c:ptCount val="1"/>
                <c:pt idx="0">
                  <c:v>Echelle globale de confiance</c:v>
                </c:pt>
              </c:strCache>
            </c:strRef>
          </c:cat>
          <c:val>
            <c:numRef>
              <c:f>'[1]Informations'!$L$56</c:f>
              <c:numCache>
                <c:ptCount val="1"/>
                <c:pt idx="0">
                  <c:v>10</c:v>
                </c:pt>
              </c:numCache>
            </c:numRef>
          </c:val>
          <c:shape val="cylinder"/>
        </c:ser>
        <c:overlap val="100"/>
        <c:gapWidth val="55"/>
        <c:gapDepth val="55"/>
        <c:shape val="cylinder"/>
        <c:axId val="13497343"/>
        <c:axId val="54367224"/>
      </c:bar3DChart>
      <c:catAx>
        <c:axId val="13497343"/>
        <c:scaling>
          <c:orientation val="minMax"/>
        </c:scaling>
        <c:axPos val="b"/>
        <c:delete val="1"/>
        <c:majorTickMark val="out"/>
        <c:minorTickMark val="none"/>
        <c:tickLblPos val="none"/>
        <c:crossAx val="54367224"/>
        <c:crosses val="autoZero"/>
        <c:auto val="1"/>
        <c:lblOffset val="100"/>
        <c:tickLblSkip val="1"/>
        <c:noMultiLvlLbl val="0"/>
      </c:catAx>
      <c:valAx>
        <c:axId val="5436722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3497343"/>
        <c:crossesAt val="1"/>
        <c:crossBetween val="between"/>
        <c:dispUnits/>
      </c:valAx>
      <c:spPr>
        <a:noFill/>
        <a:ln>
          <a:noFill/>
        </a:ln>
      </c:spPr>
    </c:plotArea>
    <c:legend>
      <c:legendPos val="r"/>
      <c:layout>
        <c:manualLayout>
          <c:xMode val="edge"/>
          <c:yMode val="edge"/>
          <c:x val="0.82925"/>
          <c:y val="0.33225"/>
          <c:w val="0.1605"/>
          <c:h val="0.456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Echelle de confiance par processus</a:t>
            </a:r>
          </a:p>
        </c:rich>
      </c:tx>
      <c:layout>
        <c:manualLayout>
          <c:xMode val="factor"/>
          <c:yMode val="factor"/>
          <c:x val="-0.002"/>
          <c:y val="-0.0095"/>
        </c:manualLayout>
      </c:layout>
      <c:spPr>
        <a:noFill/>
        <a:ln>
          <a:noFill/>
        </a:ln>
      </c:spPr>
    </c:title>
    <c:view3D>
      <c:rotX val="0"/>
      <c:hPercent val="66"/>
      <c:rotY val="10"/>
      <c:depthPercent val="100"/>
      <c:rAngAx val="1"/>
    </c:view3D>
    <c:plotArea>
      <c:layout>
        <c:manualLayout>
          <c:xMode val="edge"/>
          <c:yMode val="edge"/>
          <c:x val="0.1265"/>
          <c:y val="0.17575"/>
          <c:w val="0.71225"/>
          <c:h val="0.80475"/>
        </c:manualLayout>
      </c:layout>
      <c:bar3DChart>
        <c:barDir val="col"/>
        <c:grouping val="stacked"/>
        <c:varyColors val="0"/>
        <c:ser>
          <c:idx val="0"/>
          <c:order val="0"/>
          <c:tx>
            <c:v>Mauvais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0%-30%</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val>
            <c:numRef>
              <c:f>'[1]Informations'!$O$51</c:f>
              <c:numCache>
                <c:ptCount val="1"/>
                <c:pt idx="0">
                  <c:v>30</c:v>
                </c:pt>
              </c:numCache>
            </c:numRef>
          </c:val>
          <c:shape val="cylinder"/>
        </c:ser>
        <c:ser>
          <c:idx val="1"/>
          <c:order val="1"/>
          <c:tx>
            <c:v>Moyen</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30%-75%</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'[1]Informations'!$O$52</c:f>
              <c:numCache>
                <c:ptCount val="1"/>
                <c:pt idx="0">
                  <c:v>45</c:v>
                </c:pt>
              </c:numCache>
            </c:numRef>
          </c:val>
          <c:shape val="cylinder"/>
        </c:ser>
        <c:ser>
          <c:idx val="2"/>
          <c:order val="2"/>
          <c:tx>
            <c:v>Bon</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75%-100%</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'[1]Informations'!$O$53</c:f>
              <c:numCache>
                <c:ptCount val="1"/>
                <c:pt idx="0">
                  <c:v>25</c:v>
                </c:pt>
              </c:numCache>
            </c:numRef>
          </c:val>
          <c:shape val="cylinder"/>
        </c:ser>
        <c:overlap val="100"/>
        <c:shape val="cylinder"/>
        <c:axId val="19542969"/>
        <c:axId val="41668994"/>
      </c:bar3DChart>
      <c:catAx>
        <c:axId val="19542969"/>
        <c:scaling>
          <c:orientation val="minMax"/>
        </c:scaling>
        <c:axPos val="b"/>
        <c:delete val="1"/>
        <c:majorTickMark val="out"/>
        <c:minorTickMark val="none"/>
        <c:tickLblPos val="none"/>
        <c:crossAx val="41668994"/>
        <c:crosses val="autoZero"/>
        <c:auto val="1"/>
        <c:lblOffset val="100"/>
        <c:tickLblSkip val="1"/>
        <c:noMultiLvlLbl val="0"/>
      </c:catAx>
      <c:valAx>
        <c:axId val="416689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42969"/>
        <c:crossesAt val="1"/>
        <c:crossBetween val="between"/>
        <c:dispUnits/>
      </c:valAx>
      <c:spPr>
        <a:noFill/>
        <a:ln>
          <a:noFill/>
        </a:ln>
      </c:spPr>
    </c:plotArea>
    <c:legend>
      <c:legendPos val="r"/>
      <c:layout>
        <c:manualLayout>
          <c:xMode val="edge"/>
          <c:yMode val="edge"/>
          <c:x val="0.8405"/>
          <c:y val="0.381"/>
          <c:w val="0.1445"/>
          <c:h val="0.225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55"/>
          <c:y val="0.226"/>
          <c:w val="0.32225"/>
          <c:h val="0.544"/>
        </c:manualLayout>
      </c:layout>
      <c:radarChart>
        <c:radarStyle val="filled"/>
        <c:varyColors val="0"/>
        <c:ser>
          <c:idx val="2"/>
          <c:order val="0"/>
          <c:tx>
            <c:strRef>
              <c:f>Comparaisons!$U$16</c:f>
              <c:strCache>
                <c:ptCount val="1"/>
                <c:pt idx="0">
                  <c:v>Moyenne + Ecart-type</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Comparaisons!$B$21:$B$27</c:f>
              <c:strCache/>
            </c:strRef>
          </c:cat>
          <c:val>
            <c:numRef>
              <c:f>Comparaisons!$E$21:$E$27</c:f>
              <c:numCache/>
            </c:numRef>
          </c:val>
        </c:ser>
        <c:ser>
          <c:idx val="0"/>
          <c:order val="1"/>
          <c:tx>
            <c:strRef>
              <c:f>Comparaisons!$U$17</c:f>
              <c:strCache>
                <c:ptCount val="1"/>
                <c:pt idx="0">
                  <c:v>Moyenne - Ecart-type</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Comparaisons!$B$21:$B$27</c:f>
              <c:strCache/>
            </c:strRef>
          </c:cat>
          <c:val>
            <c:numRef>
              <c:f>Comparaisons!$C$21:$C$27</c:f>
              <c:numCache/>
            </c:numRef>
          </c:val>
        </c:ser>
        <c:ser>
          <c:idx val="3"/>
          <c:order val="2"/>
          <c:tx>
            <c:strRef>
              <c:f>Comparaisons!$F$20</c:f>
              <c:strCache>
                <c:ptCount val="1"/>
                <c:pt idx="0">
                  <c:v>Moyenne-ET</c:v>
                </c:pt>
              </c:strCache>
            </c:strRef>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Comparaisons!$B$21:$B$27</c:f>
              <c:strCache/>
            </c:strRef>
          </c:cat>
          <c:val>
            <c:numRef>
              <c:f>Comparaisons!$F$21:$F$27</c:f>
              <c:numCache/>
            </c:numRef>
          </c:val>
        </c:ser>
        <c:axId val="39476627"/>
        <c:axId val="19745324"/>
      </c:radarChart>
      <c:catAx>
        <c:axId val="3947662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9745324"/>
        <c:crosses val="autoZero"/>
        <c:auto val="0"/>
        <c:lblOffset val="100"/>
        <c:tickLblSkip val="1"/>
        <c:noMultiLvlLbl val="0"/>
      </c:catAx>
      <c:valAx>
        <c:axId val="19745324"/>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9476627"/>
        <c:crossesAt val="1"/>
        <c:crossBetween val="between"/>
        <c:dispUnits/>
      </c:valAx>
      <c:spPr>
        <a:solidFill>
          <a:srgbClr val="FFFFFF"/>
        </a:solidFill>
        <a:ln w="3175">
          <a:noFill/>
        </a:ln>
      </c:spPr>
    </c:plotArea>
    <c:legend>
      <c:legendPos val="r"/>
      <c:legendEntry>
        <c:idx val="2"/>
        <c:delete val="1"/>
      </c:legendEntry>
      <c:layout>
        <c:manualLayout>
          <c:xMode val="edge"/>
          <c:yMode val="edge"/>
          <c:x val="0.688"/>
          <c:y val="0.4085"/>
          <c:w val="0.3035"/>
          <c:h val="0.1685"/>
        </c:manualLayout>
      </c:layout>
      <c:overlay val="0"/>
      <c:spPr>
        <a:solidFill>
          <a:srgbClr val="D9D9D9">
            <a:alpha val="66000"/>
          </a:srgbClr>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742950</xdr:colOff>
      <xdr:row>36</xdr:row>
      <xdr:rowOff>95250</xdr:rowOff>
    </xdr:from>
    <xdr:to>
      <xdr:col>9</xdr:col>
      <xdr:colOff>438150</xdr:colOff>
      <xdr:row>55</xdr:row>
      <xdr:rowOff>19050</xdr:rowOff>
    </xdr:to>
    <xdr:pic>
      <xdr:nvPicPr>
        <xdr:cNvPr id="1" name="Picture 77"/>
        <xdr:cNvPicPr preferRelativeResize="1">
          <a:picLocks noChangeAspect="1"/>
        </xdr:cNvPicPr>
      </xdr:nvPicPr>
      <xdr:blipFill>
        <a:blip r:embed="rId1"/>
        <a:stretch>
          <a:fillRect/>
        </a:stretch>
      </xdr:blipFill>
      <xdr:spPr>
        <a:xfrm>
          <a:off x="1114425" y="5924550"/>
          <a:ext cx="5791200" cy="3000375"/>
        </a:xfrm>
        <a:prstGeom prst="rect">
          <a:avLst/>
        </a:prstGeom>
        <a:noFill/>
        <a:ln w="9525" cmpd="sng">
          <a:noFill/>
        </a:ln>
      </xdr:spPr>
    </xdr:pic>
    <xdr:clientData/>
  </xdr:twoCellAnchor>
  <xdr:twoCellAnchor>
    <xdr:from>
      <xdr:col>8</xdr:col>
      <xdr:colOff>514350</xdr:colOff>
      <xdr:row>72</xdr:row>
      <xdr:rowOff>47625</xdr:rowOff>
    </xdr:from>
    <xdr:to>
      <xdr:col>14</xdr:col>
      <xdr:colOff>704850</xdr:colOff>
      <xdr:row>90</xdr:row>
      <xdr:rowOff>66675</xdr:rowOff>
    </xdr:to>
    <xdr:graphicFrame>
      <xdr:nvGraphicFramePr>
        <xdr:cNvPr id="2" name="Graphique 15"/>
        <xdr:cNvGraphicFramePr/>
      </xdr:nvGraphicFramePr>
      <xdr:xfrm>
        <a:off x="6219825" y="11706225"/>
        <a:ext cx="4762500" cy="2933700"/>
      </xdr:xfrm>
      <a:graphic>
        <a:graphicData uri="http://schemas.openxmlformats.org/drawingml/2006/chart">
          <c:chart xmlns:c="http://schemas.openxmlformats.org/drawingml/2006/chart" r:id="rId2"/>
        </a:graphicData>
      </a:graphic>
    </xdr:graphicFrame>
    <xdr:clientData/>
  </xdr:twoCellAnchor>
  <xdr:twoCellAnchor>
    <xdr:from>
      <xdr:col>1</xdr:col>
      <xdr:colOff>57150</xdr:colOff>
      <xdr:row>72</xdr:row>
      <xdr:rowOff>66675</xdr:rowOff>
    </xdr:from>
    <xdr:to>
      <xdr:col>7</xdr:col>
      <xdr:colOff>342900</xdr:colOff>
      <xdr:row>90</xdr:row>
      <xdr:rowOff>85725</xdr:rowOff>
    </xdr:to>
    <xdr:graphicFrame>
      <xdr:nvGraphicFramePr>
        <xdr:cNvPr id="3" name="Graphique 17"/>
        <xdr:cNvGraphicFramePr/>
      </xdr:nvGraphicFramePr>
      <xdr:xfrm>
        <a:off x="428625" y="11725275"/>
        <a:ext cx="4857750" cy="29337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47625</xdr:rowOff>
    </xdr:from>
    <xdr:to>
      <xdr:col>5</xdr:col>
      <xdr:colOff>762000</xdr:colOff>
      <xdr:row>22</xdr:row>
      <xdr:rowOff>38100</xdr:rowOff>
    </xdr:to>
    <xdr:graphicFrame>
      <xdr:nvGraphicFramePr>
        <xdr:cNvPr id="1" name="Graphique 15"/>
        <xdr:cNvGraphicFramePr/>
      </xdr:nvGraphicFramePr>
      <xdr:xfrm>
        <a:off x="200025" y="638175"/>
        <a:ext cx="4657725" cy="3067050"/>
      </xdr:xfrm>
      <a:graphic>
        <a:graphicData uri="http://schemas.openxmlformats.org/drawingml/2006/chart">
          <c:chart xmlns:c="http://schemas.openxmlformats.org/drawingml/2006/chart" r:id="rId1"/>
        </a:graphicData>
      </a:graphic>
    </xdr:graphicFrame>
    <xdr:clientData/>
  </xdr:twoCellAnchor>
  <xdr:twoCellAnchor>
    <xdr:from>
      <xdr:col>6</xdr:col>
      <xdr:colOff>723900</xdr:colOff>
      <xdr:row>3</xdr:row>
      <xdr:rowOff>57150</xdr:rowOff>
    </xdr:from>
    <xdr:to>
      <xdr:col>12</xdr:col>
      <xdr:colOff>733425</xdr:colOff>
      <xdr:row>22</xdr:row>
      <xdr:rowOff>66675</xdr:rowOff>
    </xdr:to>
    <xdr:graphicFrame>
      <xdr:nvGraphicFramePr>
        <xdr:cNvPr id="2" name="Graphique 17"/>
        <xdr:cNvGraphicFramePr/>
      </xdr:nvGraphicFramePr>
      <xdr:xfrm>
        <a:off x="5686425" y="647700"/>
        <a:ext cx="5162550" cy="30861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-0.019</cdr:y>
    </cdr:from>
    <cdr:to>
      <cdr:x>1</cdr:x>
      <cdr:y>0.08975</cdr:y>
    </cdr:to>
    <cdr:pic>
      <cdr:nvPicPr>
        <cdr:cNvPr id="1" name="chart"/>
        <cdr:cNvPicPr preferRelativeResize="1">
          <a:picLocks noChangeAspect="1"/>
        </cdr:cNvPicPr>
      </cdr:nvPicPr>
      <cdr:blipFill>
        <a:blip r:embed="rId1"/>
        <a:stretch>
          <a:fillRect/>
        </a:stretch>
      </cdr:blipFill>
      <cdr:spPr>
        <a:xfrm>
          <a:off x="-47624" y="-47624"/>
          <a:ext cx="4676775" cy="295275"/>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8</xdr:row>
      <xdr:rowOff>190500</xdr:rowOff>
    </xdr:from>
    <xdr:to>
      <xdr:col>14</xdr:col>
      <xdr:colOff>352425</xdr:colOff>
      <xdr:row>18</xdr:row>
      <xdr:rowOff>38100</xdr:rowOff>
    </xdr:to>
    <xdr:graphicFrame>
      <xdr:nvGraphicFramePr>
        <xdr:cNvPr id="1" name="Graphique 4"/>
        <xdr:cNvGraphicFramePr/>
      </xdr:nvGraphicFramePr>
      <xdr:xfrm>
        <a:off x="6610350" y="1504950"/>
        <a:ext cx="4572000" cy="2743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rie\AppData\Local\Temp\Users\Marie\AppData\Local\Temp\autodiag_dst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s"/>
      <sheetName val="Questionnaire"/>
      <sheetName val="Résultats"/>
      <sheetName val="Traitement interne des données"/>
    </sheetNames>
    <sheetDataSet>
      <sheetData sheetId="0">
        <row r="49">
          <cell r="L49" t="str">
            <v>Echelle globale de confiance</v>
          </cell>
        </row>
        <row r="51">
          <cell r="L51">
            <v>25</v>
          </cell>
          <cell r="O51">
            <v>30</v>
          </cell>
        </row>
        <row r="52">
          <cell r="L52">
            <v>15</v>
          </cell>
          <cell r="O52">
            <v>45</v>
          </cell>
        </row>
        <row r="53">
          <cell r="L53">
            <v>20</v>
          </cell>
          <cell r="O53">
            <v>25</v>
          </cell>
        </row>
        <row r="54">
          <cell r="L54">
            <v>15</v>
          </cell>
        </row>
        <row r="55">
          <cell r="L55">
            <v>15</v>
          </cell>
        </row>
        <row r="56">
          <cell r="L5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data.org/" TargetMode="Externa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06"/>
  <sheetViews>
    <sheetView tabSelected="1" zoomScalePageLayoutView="44" workbookViewId="0" topLeftCell="A1">
      <selection activeCell="B1" sqref="B1:O2"/>
    </sheetView>
  </sheetViews>
  <sheetFormatPr defaultColWidth="11.421875" defaultRowHeight="12.75"/>
  <cols>
    <col min="1" max="1" width="5.57421875" style="0" customWidth="1"/>
  </cols>
  <sheetData>
    <row r="1" spans="1:16" ht="12.75">
      <c r="A1" s="1"/>
      <c r="B1" s="124" t="s">
        <v>146</v>
      </c>
      <c r="C1" s="124"/>
      <c r="D1" s="124"/>
      <c r="E1" s="124"/>
      <c r="F1" s="124"/>
      <c r="G1" s="124"/>
      <c r="H1" s="124"/>
      <c r="I1" s="124"/>
      <c r="J1" s="124"/>
      <c r="K1" s="124"/>
      <c r="L1" s="124"/>
      <c r="M1" s="124"/>
      <c r="N1" s="124"/>
      <c r="O1" s="124"/>
      <c r="P1" s="1"/>
    </row>
    <row r="2" spans="1:16" ht="12.75">
      <c r="A2" s="1"/>
      <c r="B2" s="124"/>
      <c r="C2" s="124"/>
      <c r="D2" s="124"/>
      <c r="E2" s="124"/>
      <c r="F2" s="124"/>
      <c r="G2" s="124"/>
      <c r="H2" s="124"/>
      <c r="I2" s="124"/>
      <c r="J2" s="124"/>
      <c r="K2" s="124"/>
      <c r="L2" s="124"/>
      <c r="M2" s="124"/>
      <c r="N2" s="124"/>
      <c r="O2" s="124"/>
      <c r="P2" s="1"/>
    </row>
    <row r="3" spans="1:16" ht="12.75">
      <c r="A3" s="1"/>
      <c r="B3" s="30"/>
      <c r="C3" s="30"/>
      <c r="D3" s="30"/>
      <c r="E3" s="30"/>
      <c r="F3" s="30"/>
      <c r="G3" s="30"/>
      <c r="H3" s="30"/>
      <c r="I3" s="30"/>
      <c r="J3" s="30"/>
      <c r="K3" s="30"/>
      <c r="L3" s="30"/>
      <c r="M3" s="30"/>
      <c r="N3" s="30"/>
      <c r="O3" s="30"/>
      <c r="P3" s="1"/>
    </row>
    <row r="4" spans="1:16" ht="12.75" customHeight="1">
      <c r="A4" s="1"/>
      <c r="B4" s="125" t="s">
        <v>87</v>
      </c>
      <c r="C4" s="125"/>
      <c r="D4" s="125"/>
      <c r="E4" s="125"/>
      <c r="F4" s="125"/>
      <c r="G4" s="125"/>
      <c r="H4" s="125"/>
      <c r="I4" s="125"/>
      <c r="J4" s="125"/>
      <c r="K4" s="125"/>
      <c r="L4" s="125"/>
      <c r="M4" s="125"/>
      <c r="N4" s="125"/>
      <c r="O4" s="125"/>
      <c r="P4" s="1"/>
    </row>
    <row r="5" spans="1:16" ht="12.75">
      <c r="A5" s="1"/>
      <c r="B5" s="125"/>
      <c r="C5" s="125"/>
      <c r="D5" s="125"/>
      <c r="E5" s="125"/>
      <c r="F5" s="125"/>
      <c r="G5" s="125"/>
      <c r="H5" s="125"/>
      <c r="I5" s="125"/>
      <c r="J5" s="125"/>
      <c r="K5" s="125"/>
      <c r="L5" s="125"/>
      <c r="M5" s="125"/>
      <c r="N5" s="125"/>
      <c r="O5" s="125"/>
      <c r="P5" s="1"/>
    </row>
    <row r="6" spans="1:16" ht="12.75">
      <c r="A6" s="1"/>
      <c r="B6" s="125" t="s">
        <v>104</v>
      </c>
      <c r="C6" s="125"/>
      <c r="D6" s="125"/>
      <c r="E6" s="125"/>
      <c r="F6" s="125"/>
      <c r="G6" s="125"/>
      <c r="H6" s="125"/>
      <c r="I6" s="125"/>
      <c r="J6" s="125"/>
      <c r="K6" s="125"/>
      <c r="L6" s="125"/>
      <c r="M6" s="125"/>
      <c r="N6" s="125"/>
      <c r="O6" s="125"/>
      <c r="P6" s="1"/>
    </row>
    <row r="7" spans="1:16" ht="12.75">
      <c r="A7" s="1"/>
      <c r="B7" s="1"/>
      <c r="C7" s="1"/>
      <c r="D7" s="1"/>
      <c r="E7" s="1"/>
      <c r="F7" s="1"/>
      <c r="G7" s="1"/>
      <c r="H7" s="1"/>
      <c r="I7" s="1"/>
      <c r="J7" s="1"/>
      <c r="K7" s="1"/>
      <c r="L7" s="1"/>
      <c r="M7" s="1"/>
      <c r="N7" s="1"/>
      <c r="O7" s="1"/>
      <c r="P7" s="1"/>
    </row>
    <row r="8" spans="1:16" ht="12.75">
      <c r="A8" s="1"/>
      <c r="B8" s="1"/>
      <c r="C8" s="1"/>
      <c r="D8" s="1"/>
      <c r="E8" s="1"/>
      <c r="F8" s="1"/>
      <c r="G8" s="1"/>
      <c r="H8" s="1"/>
      <c r="I8" s="1"/>
      <c r="J8" s="1"/>
      <c r="K8" s="1"/>
      <c r="L8" s="1"/>
      <c r="M8" s="1"/>
      <c r="N8" s="1"/>
      <c r="O8" s="1"/>
      <c r="P8" s="1"/>
    </row>
    <row r="9" spans="1:16" ht="12.75">
      <c r="A9" s="1"/>
      <c r="B9" s="32" t="s">
        <v>68</v>
      </c>
      <c r="C9" s="31"/>
      <c r="D9" s="31"/>
      <c r="E9" s="31"/>
      <c r="F9" s="31"/>
      <c r="G9" s="31"/>
      <c r="H9" s="31"/>
      <c r="I9" s="31"/>
      <c r="J9" s="31"/>
      <c r="K9" s="31"/>
      <c r="L9" s="31"/>
      <c r="M9" s="31"/>
      <c r="N9" s="31"/>
      <c r="O9" s="31"/>
      <c r="P9" s="1"/>
    </row>
    <row r="10" spans="1:16" ht="12.75" customHeight="1">
      <c r="A10" s="1"/>
      <c r="B10" s="126" t="s">
        <v>82</v>
      </c>
      <c r="C10" s="126"/>
      <c r="D10" s="126"/>
      <c r="E10" s="126"/>
      <c r="F10" s="126"/>
      <c r="G10" s="126"/>
      <c r="H10" s="126"/>
      <c r="I10" s="126"/>
      <c r="J10" s="126"/>
      <c r="K10" s="126"/>
      <c r="L10" s="126"/>
      <c r="M10" s="126"/>
      <c r="N10" s="126"/>
      <c r="O10" s="126"/>
      <c r="P10" s="1"/>
    </row>
    <row r="11" spans="1:16" ht="12.75" customHeight="1">
      <c r="A11" s="1"/>
      <c r="B11" s="126"/>
      <c r="C11" s="126"/>
      <c r="D11" s="126"/>
      <c r="E11" s="126"/>
      <c r="F11" s="126"/>
      <c r="G11" s="126"/>
      <c r="H11" s="126"/>
      <c r="I11" s="126"/>
      <c r="J11" s="126"/>
      <c r="K11" s="126"/>
      <c r="L11" s="126"/>
      <c r="M11" s="126"/>
      <c r="N11" s="126"/>
      <c r="O11" s="126"/>
      <c r="P11" s="1"/>
    </row>
    <row r="12" spans="1:16" ht="12.75" customHeight="1">
      <c r="A12" s="1"/>
      <c r="B12" s="126"/>
      <c r="C12" s="126"/>
      <c r="D12" s="126"/>
      <c r="E12" s="126"/>
      <c r="F12" s="126"/>
      <c r="G12" s="126"/>
      <c r="H12" s="126"/>
      <c r="I12" s="126"/>
      <c r="J12" s="126"/>
      <c r="K12" s="126"/>
      <c r="L12" s="126"/>
      <c r="M12" s="126"/>
      <c r="N12" s="126"/>
      <c r="O12" s="126"/>
      <c r="P12" s="1"/>
    </row>
    <row r="13" spans="1:16" ht="12.75">
      <c r="A13" s="1"/>
      <c r="B13" s="126"/>
      <c r="C13" s="126"/>
      <c r="D13" s="126"/>
      <c r="E13" s="126"/>
      <c r="F13" s="126"/>
      <c r="G13" s="126"/>
      <c r="H13" s="126"/>
      <c r="I13" s="126"/>
      <c r="J13" s="126"/>
      <c r="K13" s="126"/>
      <c r="L13" s="126"/>
      <c r="M13" s="126"/>
      <c r="N13" s="126"/>
      <c r="O13" s="126"/>
      <c r="P13" s="1"/>
    </row>
    <row r="14" spans="1:16" ht="12.75">
      <c r="A14" s="1"/>
      <c r="B14" s="126"/>
      <c r="C14" s="126"/>
      <c r="D14" s="126"/>
      <c r="E14" s="126"/>
      <c r="F14" s="126"/>
      <c r="G14" s="126"/>
      <c r="H14" s="126"/>
      <c r="I14" s="126"/>
      <c r="J14" s="126"/>
      <c r="K14" s="126"/>
      <c r="L14" s="126"/>
      <c r="M14" s="126"/>
      <c r="N14" s="126"/>
      <c r="O14" s="126"/>
      <c r="P14" s="1"/>
    </row>
    <row r="15" spans="1:16" ht="12.75">
      <c r="A15" s="1"/>
      <c r="B15" s="126"/>
      <c r="C15" s="126"/>
      <c r="D15" s="126"/>
      <c r="E15" s="126"/>
      <c r="F15" s="126"/>
      <c r="G15" s="126"/>
      <c r="H15" s="126"/>
      <c r="I15" s="126"/>
      <c r="J15" s="126"/>
      <c r="K15" s="126"/>
      <c r="L15" s="126"/>
      <c r="M15" s="126"/>
      <c r="N15" s="126"/>
      <c r="O15" s="126"/>
      <c r="P15" s="1"/>
    </row>
    <row r="16" spans="1:16" ht="12.75">
      <c r="A16" s="1"/>
      <c r="B16" s="126"/>
      <c r="C16" s="126"/>
      <c r="D16" s="126"/>
      <c r="E16" s="126"/>
      <c r="F16" s="126"/>
      <c r="G16" s="126"/>
      <c r="H16" s="126"/>
      <c r="I16" s="126"/>
      <c r="J16" s="126"/>
      <c r="K16" s="126"/>
      <c r="L16" s="126"/>
      <c r="M16" s="126"/>
      <c r="N16" s="126"/>
      <c r="O16" s="126"/>
      <c r="P16" s="1"/>
    </row>
    <row r="17" spans="1:16" ht="12.75">
      <c r="A17" s="1"/>
      <c r="B17" s="32" t="s">
        <v>69</v>
      </c>
      <c r="C17" s="31"/>
      <c r="D17" s="31"/>
      <c r="E17" s="31"/>
      <c r="F17" s="31"/>
      <c r="G17" s="31"/>
      <c r="H17" s="31"/>
      <c r="I17" s="31"/>
      <c r="J17" s="31"/>
      <c r="K17" s="31"/>
      <c r="L17" s="31"/>
      <c r="M17" s="31"/>
      <c r="N17" s="31"/>
      <c r="O17" s="31"/>
      <c r="P17" s="1"/>
    </row>
    <row r="18" spans="1:16" ht="12.75" customHeight="1">
      <c r="A18" s="1"/>
      <c r="B18" s="126" t="s">
        <v>100</v>
      </c>
      <c r="C18" s="126"/>
      <c r="D18" s="126"/>
      <c r="E18" s="126"/>
      <c r="F18" s="126"/>
      <c r="G18" s="126"/>
      <c r="H18" s="126"/>
      <c r="I18" s="126"/>
      <c r="J18" s="126"/>
      <c r="K18" s="126"/>
      <c r="L18" s="126"/>
      <c r="M18" s="126"/>
      <c r="N18" s="126"/>
      <c r="O18" s="126"/>
      <c r="P18" s="1"/>
    </row>
    <row r="19" spans="1:16" ht="12.75">
      <c r="A19" s="1"/>
      <c r="B19" s="126"/>
      <c r="C19" s="126"/>
      <c r="D19" s="126"/>
      <c r="E19" s="126"/>
      <c r="F19" s="126"/>
      <c r="G19" s="126"/>
      <c r="H19" s="126"/>
      <c r="I19" s="126"/>
      <c r="J19" s="126"/>
      <c r="K19" s="126"/>
      <c r="L19" s="126"/>
      <c r="M19" s="126"/>
      <c r="N19" s="126"/>
      <c r="O19" s="126"/>
      <c r="P19" s="1"/>
    </row>
    <row r="20" spans="1:16" ht="12.75">
      <c r="A20" s="1"/>
      <c r="B20" s="126"/>
      <c r="C20" s="126"/>
      <c r="D20" s="126"/>
      <c r="E20" s="126"/>
      <c r="F20" s="126"/>
      <c r="G20" s="126"/>
      <c r="H20" s="126"/>
      <c r="I20" s="126"/>
      <c r="J20" s="126"/>
      <c r="K20" s="126"/>
      <c r="L20" s="126"/>
      <c r="M20" s="126"/>
      <c r="N20" s="126"/>
      <c r="O20" s="126"/>
      <c r="P20" s="1"/>
    </row>
    <row r="21" spans="1:16" ht="12.75">
      <c r="A21" s="1"/>
      <c r="B21" s="32" t="s">
        <v>70</v>
      </c>
      <c r="C21" s="31"/>
      <c r="D21" s="31"/>
      <c r="E21" s="31"/>
      <c r="F21" s="31"/>
      <c r="G21" s="31"/>
      <c r="H21" s="31"/>
      <c r="I21" s="31"/>
      <c r="J21" s="31"/>
      <c r="K21" s="31"/>
      <c r="L21" s="31"/>
      <c r="M21" s="31"/>
      <c r="N21" s="31"/>
      <c r="O21" s="31"/>
      <c r="P21" s="1"/>
    </row>
    <row r="22" spans="1:16" ht="12.75" customHeight="1">
      <c r="A22" s="1"/>
      <c r="B22" s="126" t="s">
        <v>71</v>
      </c>
      <c r="C22" s="126"/>
      <c r="D22" s="126"/>
      <c r="E22" s="126"/>
      <c r="F22" s="126"/>
      <c r="G22" s="126"/>
      <c r="H22" s="126"/>
      <c r="I22" s="126"/>
      <c r="J22" s="126"/>
      <c r="K22" s="126"/>
      <c r="L22" s="126"/>
      <c r="M22" s="126"/>
      <c r="N22" s="126"/>
      <c r="O22" s="126"/>
      <c r="P22" s="1"/>
    </row>
    <row r="23" spans="1:16" ht="12.75">
      <c r="A23" s="1"/>
      <c r="B23" s="126"/>
      <c r="C23" s="126"/>
      <c r="D23" s="126"/>
      <c r="E23" s="126"/>
      <c r="F23" s="126"/>
      <c r="G23" s="126"/>
      <c r="H23" s="126"/>
      <c r="I23" s="126"/>
      <c r="J23" s="126"/>
      <c r="K23" s="126"/>
      <c r="L23" s="126"/>
      <c r="M23" s="126"/>
      <c r="N23" s="126"/>
      <c r="O23" s="126"/>
      <c r="P23" s="1"/>
    </row>
    <row r="24" spans="1:16" ht="12.75">
      <c r="A24" s="1"/>
      <c r="B24" s="126"/>
      <c r="C24" s="126"/>
      <c r="D24" s="126"/>
      <c r="E24" s="126"/>
      <c r="F24" s="126"/>
      <c r="G24" s="126"/>
      <c r="H24" s="126"/>
      <c r="I24" s="126"/>
      <c r="J24" s="126"/>
      <c r="K24" s="126"/>
      <c r="L24" s="126"/>
      <c r="M24" s="126"/>
      <c r="N24" s="126"/>
      <c r="O24" s="126"/>
      <c r="P24" s="1"/>
    </row>
    <row r="25" spans="1:16" ht="12.75">
      <c r="A25" s="1"/>
      <c r="B25" s="126"/>
      <c r="C25" s="126"/>
      <c r="D25" s="126"/>
      <c r="E25" s="126"/>
      <c r="F25" s="126"/>
      <c r="G25" s="126"/>
      <c r="H25" s="126"/>
      <c r="I25" s="126"/>
      <c r="J25" s="126"/>
      <c r="K25" s="126"/>
      <c r="L25" s="126"/>
      <c r="M25" s="126"/>
      <c r="N25" s="126"/>
      <c r="O25" s="126"/>
      <c r="P25" s="1"/>
    </row>
    <row r="26" spans="1:16" ht="12.75">
      <c r="A26" s="1"/>
      <c r="B26" s="126"/>
      <c r="C26" s="126"/>
      <c r="D26" s="126"/>
      <c r="E26" s="126"/>
      <c r="F26" s="126"/>
      <c r="G26" s="126"/>
      <c r="H26" s="126"/>
      <c r="I26" s="126"/>
      <c r="J26" s="126"/>
      <c r="K26" s="126"/>
      <c r="L26" s="126"/>
      <c r="M26" s="126"/>
      <c r="N26" s="126"/>
      <c r="O26" s="126"/>
      <c r="P26" s="1"/>
    </row>
    <row r="27" spans="1:16" ht="12.75">
      <c r="A27" s="1"/>
      <c r="B27" s="32" t="s">
        <v>72</v>
      </c>
      <c r="C27" s="31"/>
      <c r="D27" s="31"/>
      <c r="E27" s="31"/>
      <c r="F27" s="31"/>
      <c r="G27" s="31"/>
      <c r="H27" s="31"/>
      <c r="I27" s="31"/>
      <c r="J27" s="31"/>
      <c r="K27" s="31"/>
      <c r="L27" s="31"/>
      <c r="M27" s="31"/>
      <c r="N27" s="31"/>
      <c r="O27" s="31"/>
      <c r="P27" s="1"/>
    </row>
    <row r="28" spans="1:16" ht="12.75" customHeight="1">
      <c r="A28" s="1"/>
      <c r="B28" s="126" t="s">
        <v>73</v>
      </c>
      <c r="C28" s="126"/>
      <c r="D28" s="126"/>
      <c r="E28" s="126"/>
      <c r="F28" s="126"/>
      <c r="G28" s="126"/>
      <c r="H28" s="126"/>
      <c r="I28" s="126"/>
      <c r="J28" s="126"/>
      <c r="K28" s="126"/>
      <c r="L28" s="126"/>
      <c r="M28" s="126"/>
      <c r="N28" s="126"/>
      <c r="O28" s="126"/>
      <c r="P28" s="1"/>
    </row>
    <row r="29" spans="1:16" ht="12.75">
      <c r="A29" s="1"/>
      <c r="B29" s="126"/>
      <c r="C29" s="126"/>
      <c r="D29" s="126"/>
      <c r="E29" s="126"/>
      <c r="F29" s="126"/>
      <c r="G29" s="126"/>
      <c r="H29" s="126"/>
      <c r="I29" s="126"/>
      <c r="J29" s="126"/>
      <c r="K29" s="126"/>
      <c r="L29" s="126"/>
      <c r="M29" s="126"/>
      <c r="N29" s="126"/>
      <c r="O29" s="126"/>
      <c r="P29" s="1"/>
    </row>
    <row r="30" spans="1:16" ht="12.75">
      <c r="A30" s="1"/>
      <c r="B30" s="126"/>
      <c r="C30" s="126"/>
      <c r="D30" s="126"/>
      <c r="E30" s="126"/>
      <c r="F30" s="126"/>
      <c r="G30" s="126"/>
      <c r="H30" s="126"/>
      <c r="I30" s="126"/>
      <c r="J30" s="126"/>
      <c r="K30" s="126"/>
      <c r="L30" s="126"/>
      <c r="M30" s="126"/>
      <c r="N30" s="126"/>
      <c r="O30" s="126"/>
      <c r="P30" s="1"/>
    </row>
    <row r="31" spans="1:16" ht="12.75">
      <c r="A31" s="1"/>
      <c r="B31" s="126"/>
      <c r="C31" s="126"/>
      <c r="D31" s="126"/>
      <c r="E31" s="126"/>
      <c r="F31" s="126"/>
      <c r="G31" s="126"/>
      <c r="H31" s="126"/>
      <c r="I31" s="126"/>
      <c r="J31" s="126"/>
      <c r="K31" s="126"/>
      <c r="L31" s="126"/>
      <c r="M31" s="126"/>
      <c r="N31" s="126"/>
      <c r="O31" s="126"/>
      <c r="P31" s="1"/>
    </row>
    <row r="32" spans="1:16" ht="12.75">
      <c r="A32" s="1"/>
      <c r="B32" s="126"/>
      <c r="C32" s="126"/>
      <c r="D32" s="126"/>
      <c r="E32" s="126"/>
      <c r="F32" s="126"/>
      <c r="G32" s="126"/>
      <c r="H32" s="126"/>
      <c r="I32" s="126"/>
      <c r="J32" s="126"/>
      <c r="K32" s="126"/>
      <c r="L32" s="126"/>
      <c r="M32" s="126"/>
      <c r="N32" s="126"/>
      <c r="O32" s="126"/>
      <c r="P32" s="1"/>
    </row>
    <row r="33" spans="1:16" ht="12.75">
      <c r="A33" s="1"/>
      <c r="B33" s="126"/>
      <c r="C33" s="126"/>
      <c r="D33" s="126"/>
      <c r="E33" s="126"/>
      <c r="F33" s="126"/>
      <c r="G33" s="126"/>
      <c r="H33" s="126"/>
      <c r="I33" s="126"/>
      <c r="J33" s="126"/>
      <c r="K33" s="126"/>
      <c r="L33" s="126"/>
      <c r="M33" s="126"/>
      <c r="N33" s="126"/>
      <c r="O33" s="126"/>
      <c r="P33" s="1"/>
    </row>
    <row r="34" spans="1:16" ht="12.75">
      <c r="A34" s="1"/>
      <c r="B34" s="126"/>
      <c r="C34" s="126"/>
      <c r="D34" s="126"/>
      <c r="E34" s="126"/>
      <c r="F34" s="126"/>
      <c r="G34" s="126"/>
      <c r="H34" s="126"/>
      <c r="I34" s="126"/>
      <c r="J34" s="126"/>
      <c r="K34" s="126"/>
      <c r="L34" s="126"/>
      <c r="M34" s="126"/>
      <c r="N34" s="126"/>
      <c r="O34" s="126"/>
      <c r="P34" s="1"/>
    </row>
    <row r="35" spans="1:16" ht="12.75" customHeight="1">
      <c r="A35" s="1"/>
      <c r="B35" s="127" t="s">
        <v>101</v>
      </c>
      <c r="C35" s="127"/>
      <c r="D35" s="127"/>
      <c r="E35" s="127"/>
      <c r="F35" s="127"/>
      <c r="G35" s="127"/>
      <c r="H35" s="127"/>
      <c r="I35" s="127"/>
      <c r="J35" s="127"/>
      <c r="K35" s="127"/>
      <c r="L35" s="127"/>
      <c r="M35" s="127"/>
      <c r="N35" s="127"/>
      <c r="O35" s="127"/>
      <c r="P35" s="1"/>
    </row>
    <row r="36" spans="1:16" ht="12.75">
      <c r="A36" s="1"/>
      <c r="B36" s="57"/>
      <c r="C36" s="57"/>
      <c r="D36" s="57"/>
      <c r="E36" s="57"/>
      <c r="F36" s="57"/>
      <c r="G36" s="57"/>
      <c r="H36" s="57"/>
      <c r="I36" s="57"/>
      <c r="J36" s="57"/>
      <c r="K36" s="57"/>
      <c r="L36" s="57"/>
      <c r="M36" s="57"/>
      <c r="N36" s="57"/>
      <c r="O36" s="57"/>
      <c r="P36" s="1"/>
    </row>
    <row r="37" spans="1:16" ht="12.75">
      <c r="A37" s="1"/>
      <c r="B37" s="57"/>
      <c r="C37" s="57"/>
      <c r="D37" s="57"/>
      <c r="E37" s="57"/>
      <c r="F37" s="57"/>
      <c r="G37" s="57"/>
      <c r="H37" s="57"/>
      <c r="I37" s="57"/>
      <c r="J37" s="57"/>
      <c r="K37" s="57"/>
      <c r="L37" s="57"/>
      <c r="M37" s="57"/>
      <c r="N37" s="57"/>
      <c r="O37" s="57"/>
      <c r="P37" s="1"/>
    </row>
    <row r="38" spans="1:16" ht="12.75">
      <c r="A38" s="1"/>
      <c r="B38" s="57"/>
      <c r="C38" s="57"/>
      <c r="D38" s="57"/>
      <c r="E38" s="57"/>
      <c r="F38" s="57"/>
      <c r="G38" s="57"/>
      <c r="H38" s="57"/>
      <c r="I38" s="57"/>
      <c r="J38" s="57"/>
      <c r="K38" s="57"/>
      <c r="L38" s="57"/>
      <c r="M38" s="57"/>
      <c r="N38" s="57"/>
      <c r="O38" s="57"/>
      <c r="P38" s="1"/>
    </row>
    <row r="39" spans="1:16" ht="12.75">
      <c r="A39" s="1"/>
      <c r="B39" s="57"/>
      <c r="C39" s="57"/>
      <c r="D39" s="57"/>
      <c r="E39" s="57"/>
      <c r="F39" s="57"/>
      <c r="G39" s="57"/>
      <c r="H39" s="57"/>
      <c r="I39" s="57"/>
      <c r="J39" s="57"/>
      <c r="K39" s="57"/>
      <c r="L39" s="57"/>
      <c r="M39" s="57"/>
      <c r="N39" s="57"/>
      <c r="O39" s="57"/>
      <c r="P39" s="1"/>
    </row>
    <row r="40" spans="1:16" ht="12.75">
      <c r="A40" s="1"/>
      <c r="B40" s="57"/>
      <c r="C40" s="57"/>
      <c r="D40" s="57"/>
      <c r="E40" s="57"/>
      <c r="F40" s="57"/>
      <c r="G40" s="57"/>
      <c r="H40" s="57"/>
      <c r="I40" s="57"/>
      <c r="J40" s="57"/>
      <c r="K40" s="57"/>
      <c r="L40" s="57"/>
      <c r="M40" s="57"/>
      <c r="N40" s="57"/>
      <c r="O40" s="57"/>
      <c r="P40" s="1"/>
    </row>
    <row r="41" spans="1:16" ht="12.75">
      <c r="A41" s="1"/>
      <c r="B41" s="57"/>
      <c r="C41" s="57"/>
      <c r="D41" s="57"/>
      <c r="E41" s="57"/>
      <c r="F41" s="57"/>
      <c r="G41" s="57"/>
      <c r="H41" s="57"/>
      <c r="I41" s="57"/>
      <c r="J41" s="57"/>
      <c r="K41" s="57"/>
      <c r="L41" s="57"/>
      <c r="M41" s="57"/>
      <c r="N41" s="57"/>
      <c r="O41" s="57"/>
      <c r="P41" s="1"/>
    </row>
    <row r="42" spans="1:16" ht="12.75">
      <c r="A42" s="1"/>
      <c r="B42" s="57"/>
      <c r="C42" s="57"/>
      <c r="D42" s="57"/>
      <c r="E42" s="57"/>
      <c r="F42" s="57"/>
      <c r="G42" s="57"/>
      <c r="H42" s="57"/>
      <c r="I42" s="57"/>
      <c r="J42" s="57"/>
      <c r="K42" s="57"/>
      <c r="L42" s="57"/>
      <c r="M42" s="57"/>
      <c r="N42" s="57"/>
      <c r="O42" s="57"/>
      <c r="P42" s="1"/>
    </row>
    <row r="43" spans="1:16" ht="12.75">
      <c r="A43" s="1"/>
      <c r="B43" s="57"/>
      <c r="C43" s="57"/>
      <c r="D43" s="57"/>
      <c r="E43" s="57"/>
      <c r="F43" s="57"/>
      <c r="G43" s="57"/>
      <c r="H43" s="57"/>
      <c r="I43" s="57"/>
      <c r="J43" s="57"/>
      <c r="K43" s="57"/>
      <c r="L43" s="57"/>
      <c r="M43" s="57"/>
      <c r="N43" s="57"/>
      <c r="O43" s="57"/>
      <c r="P43" s="1"/>
    </row>
    <row r="44" spans="1:16" ht="12.75">
      <c r="A44" s="1"/>
      <c r="B44" s="57"/>
      <c r="C44" s="57"/>
      <c r="D44" s="57"/>
      <c r="E44" s="57"/>
      <c r="F44" s="57"/>
      <c r="G44" s="57"/>
      <c r="H44" s="57"/>
      <c r="I44" s="57"/>
      <c r="J44" s="57"/>
      <c r="K44" s="57"/>
      <c r="L44" s="57"/>
      <c r="M44" s="57"/>
      <c r="N44" s="57"/>
      <c r="O44" s="57"/>
      <c r="P44" s="1"/>
    </row>
    <row r="45" spans="1:16" ht="12.75">
      <c r="A45" s="1"/>
      <c r="B45" s="57"/>
      <c r="C45" s="57"/>
      <c r="D45" s="57"/>
      <c r="E45" s="57"/>
      <c r="F45" s="57"/>
      <c r="G45" s="57"/>
      <c r="H45" s="57"/>
      <c r="I45" s="57"/>
      <c r="J45" s="57"/>
      <c r="K45" s="57"/>
      <c r="L45" s="57"/>
      <c r="M45" s="57"/>
      <c r="N45" s="57"/>
      <c r="O45" s="57"/>
      <c r="P45" s="1"/>
    </row>
    <row r="46" spans="1:16" ht="12.75">
      <c r="A46" s="1"/>
      <c r="B46" s="57"/>
      <c r="C46" s="57"/>
      <c r="D46" s="57"/>
      <c r="E46" s="57"/>
      <c r="F46" s="57"/>
      <c r="G46" s="57"/>
      <c r="H46" s="57"/>
      <c r="I46" s="57"/>
      <c r="J46" s="57"/>
      <c r="K46" s="57"/>
      <c r="L46" s="57"/>
      <c r="M46" s="57"/>
      <c r="N46" s="57"/>
      <c r="O46" s="57"/>
      <c r="P46" s="1"/>
    </row>
    <row r="47" spans="1:16" ht="12.75">
      <c r="A47" s="1"/>
      <c r="B47" s="57"/>
      <c r="C47" s="57"/>
      <c r="D47" s="57"/>
      <c r="E47" s="57"/>
      <c r="F47" s="57"/>
      <c r="G47" s="57"/>
      <c r="H47" s="57"/>
      <c r="I47" s="57"/>
      <c r="J47" s="57"/>
      <c r="K47" s="57"/>
      <c r="L47" s="57"/>
      <c r="M47" s="57"/>
      <c r="N47" s="57"/>
      <c r="O47" s="57"/>
      <c r="P47" s="1"/>
    </row>
    <row r="48" spans="1:16" ht="12.75">
      <c r="A48" s="1"/>
      <c r="B48" s="57"/>
      <c r="C48" s="57"/>
      <c r="D48" s="57"/>
      <c r="E48" s="57"/>
      <c r="F48" s="57"/>
      <c r="G48" s="57"/>
      <c r="H48" s="57"/>
      <c r="I48" s="57"/>
      <c r="J48" s="57"/>
      <c r="K48" s="57"/>
      <c r="L48" s="57"/>
      <c r="M48" s="57"/>
      <c r="N48" s="57"/>
      <c r="O48" s="57"/>
      <c r="P48" s="1"/>
    </row>
    <row r="49" spans="1:16" ht="12.75">
      <c r="A49" s="1"/>
      <c r="B49" s="57"/>
      <c r="C49" s="57"/>
      <c r="D49" s="57"/>
      <c r="E49" s="57"/>
      <c r="F49" s="57"/>
      <c r="G49" s="57"/>
      <c r="H49" s="57"/>
      <c r="I49" s="57"/>
      <c r="J49" s="57"/>
      <c r="K49" s="57"/>
      <c r="L49" s="57"/>
      <c r="M49" s="57"/>
      <c r="N49" s="57"/>
      <c r="O49" s="57"/>
      <c r="P49" s="1"/>
    </row>
    <row r="50" spans="1:16" ht="12.75">
      <c r="A50" s="1"/>
      <c r="B50" s="57"/>
      <c r="C50" s="57"/>
      <c r="D50" s="57"/>
      <c r="E50" s="57"/>
      <c r="F50" s="57"/>
      <c r="G50" s="57"/>
      <c r="H50" s="57"/>
      <c r="I50" s="57"/>
      <c r="J50" s="57"/>
      <c r="K50" s="57"/>
      <c r="L50" s="57"/>
      <c r="M50" s="57"/>
      <c r="N50" s="57"/>
      <c r="O50" s="57"/>
      <c r="P50" s="1"/>
    </row>
    <row r="51" spans="1:16" ht="12.75">
      <c r="A51" s="1"/>
      <c r="B51" s="57"/>
      <c r="C51" s="57"/>
      <c r="D51" s="57"/>
      <c r="E51" s="57"/>
      <c r="F51" s="57"/>
      <c r="G51" s="57"/>
      <c r="H51" s="57"/>
      <c r="I51" s="57"/>
      <c r="J51" s="57"/>
      <c r="K51" s="57"/>
      <c r="L51" s="57"/>
      <c r="M51" s="57"/>
      <c r="N51" s="57"/>
      <c r="O51" s="57"/>
      <c r="P51" s="1"/>
    </row>
    <row r="52" spans="1:16" ht="12.75">
      <c r="A52" s="1"/>
      <c r="B52" s="57"/>
      <c r="C52" s="57"/>
      <c r="D52" s="57"/>
      <c r="E52" s="57"/>
      <c r="F52" s="57"/>
      <c r="G52" s="57"/>
      <c r="H52" s="57"/>
      <c r="I52" s="57"/>
      <c r="J52" s="57"/>
      <c r="K52" s="57"/>
      <c r="L52" s="57"/>
      <c r="M52" s="57"/>
      <c r="N52" s="57"/>
      <c r="O52" s="57"/>
      <c r="P52" s="1"/>
    </row>
    <row r="53" spans="1:16" ht="12.75">
      <c r="A53" s="1"/>
      <c r="B53" s="57"/>
      <c r="C53" s="57"/>
      <c r="D53" s="57"/>
      <c r="E53" s="57"/>
      <c r="F53" s="57"/>
      <c r="G53" s="57"/>
      <c r="H53" s="57"/>
      <c r="I53" s="57"/>
      <c r="J53" s="57"/>
      <c r="K53" s="57"/>
      <c r="L53" s="57"/>
      <c r="M53" s="57"/>
      <c r="N53" s="57"/>
      <c r="O53" s="57"/>
      <c r="P53" s="1"/>
    </row>
    <row r="54" spans="1:16" ht="12.75">
      <c r="A54" s="1"/>
      <c r="B54" s="57"/>
      <c r="C54" s="57"/>
      <c r="D54" s="57"/>
      <c r="E54" s="57"/>
      <c r="F54" s="57"/>
      <c r="G54" s="57"/>
      <c r="H54" s="57"/>
      <c r="I54" s="57"/>
      <c r="J54" s="57"/>
      <c r="K54" s="57"/>
      <c r="L54" s="57"/>
      <c r="M54" s="57"/>
      <c r="N54" s="57"/>
      <c r="O54" s="57"/>
      <c r="P54" s="1"/>
    </row>
    <row r="55" spans="1:16" ht="12.75">
      <c r="A55" s="1"/>
      <c r="B55" s="57"/>
      <c r="C55" s="57"/>
      <c r="D55" s="57"/>
      <c r="E55" s="57"/>
      <c r="F55" s="57"/>
      <c r="G55" s="57"/>
      <c r="H55" s="57"/>
      <c r="I55" s="57"/>
      <c r="J55" s="57"/>
      <c r="K55" s="57"/>
      <c r="L55" s="57"/>
      <c r="M55" s="57"/>
      <c r="N55" s="57"/>
      <c r="O55" s="57"/>
      <c r="P55" s="1"/>
    </row>
    <row r="56" spans="1:16" ht="12.75">
      <c r="A56" s="1"/>
      <c r="B56" s="57"/>
      <c r="C56" s="57"/>
      <c r="D56" s="57"/>
      <c r="E56" s="57"/>
      <c r="F56" s="57"/>
      <c r="G56" s="57"/>
      <c r="H56" s="57"/>
      <c r="I56" s="57"/>
      <c r="J56" s="57"/>
      <c r="K56" s="57"/>
      <c r="L56" s="57"/>
      <c r="M56" s="57"/>
      <c r="N56" s="57"/>
      <c r="O56" s="57"/>
      <c r="P56" s="1"/>
    </row>
    <row r="57" spans="1:16" ht="12.75">
      <c r="A57" s="1"/>
      <c r="B57" s="32" t="s">
        <v>74</v>
      </c>
      <c r="C57" s="31"/>
      <c r="D57" s="31"/>
      <c r="E57" s="31"/>
      <c r="F57" s="31"/>
      <c r="G57" s="31"/>
      <c r="H57" s="31"/>
      <c r="I57" s="31"/>
      <c r="J57" s="31"/>
      <c r="K57" s="31"/>
      <c r="L57" s="31"/>
      <c r="M57" s="31"/>
      <c r="N57" s="31"/>
      <c r="O57" s="31"/>
      <c r="P57" s="1"/>
    </row>
    <row r="58" spans="1:16" ht="12.75" customHeight="1">
      <c r="A58" s="1"/>
      <c r="B58" s="56"/>
      <c r="C58" s="57"/>
      <c r="D58" s="57"/>
      <c r="E58" s="57"/>
      <c r="F58" s="57"/>
      <c r="G58" s="57"/>
      <c r="H58" s="57"/>
      <c r="I58" s="57"/>
      <c r="J58" s="57"/>
      <c r="K58" s="57"/>
      <c r="L58" s="57"/>
      <c r="M58" s="57"/>
      <c r="N58" s="57"/>
      <c r="O58" s="57"/>
      <c r="P58" s="1"/>
    </row>
    <row r="59" spans="1:16" ht="12.75" customHeight="1">
      <c r="A59" s="1"/>
      <c r="B59" s="126" t="s">
        <v>75</v>
      </c>
      <c r="C59" s="126"/>
      <c r="D59" s="126"/>
      <c r="E59" s="126"/>
      <c r="F59" s="126"/>
      <c r="G59" s="126"/>
      <c r="H59" s="126"/>
      <c r="I59" s="126"/>
      <c r="J59" s="126"/>
      <c r="K59" s="126"/>
      <c r="L59" s="126"/>
      <c r="M59" s="126"/>
      <c r="N59" s="126"/>
      <c r="O59" s="126"/>
      <c r="P59" s="1"/>
    </row>
    <row r="60" spans="1:16" ht="12.75">
      <c r="A60" s="1"/>
      <c r="B60" s="58"/>
      <c r="C60" s="58"/>
      <c r="D60" s="58"/>
      <c r="E60" s="58"/>
      <c r="F60" s="58"/>
      <c r="G60" s="58"/>
      <c r="H60" s="58"/>
      <c r="I60" s="58"/>
      <c r="J60" s="58"/>
      <c r="K60" s="58"/>
      <c r="L60" s="58"/>
      <c r="M60" s="58"/>
      <c r="N60" s="58"/>
      <c r="O60" s="58"/>
      <c r="P60" s="1"/>
    </row>
    <row r="61" spans="1:16" ht="12.75">
      <c r="A61" s="1"/>
      <c r="B61" s="32" t="s">
        <v>76</v>
      </c>
      <c r="C61" s="31"/>
      <c r="D61" s="31"/>
      <c r="E61" s="31"/>
      <c r="F61" s="31"/>
      <c r="G61" s="31"/>
      <c r="H61" s="31"/>
      <c r="I61" s="31"/>
      <c r="J61" s="31"/>
      <c r="K61" s="31"/>
      <c r="L61" s="31"/>
      <c r="M61" s="31"/>
      <c r="N61" s="31"/>
      <c r="O61" s="31"/>
      <c r="P61" s="1"/>
    </row>
    <row r="62" spans="1:16" ht="12.75" customHeight="1">
      <c r="A62" s="1"/>
      <c r="B62" s="126" t="s">
        <v>134</v>
      </c>
      <c r="C62" s="126"/>
      <c r="D62" s="126"/>
      <c r="E62" s="126"/>
      <c r="F62" s="126"/>
      <c r="G62" s="126"/>
      <c r="H62" s="126"/>
      <c r="I62" s="126"/>
      <c r="J62" s="126"/>
      <c r="K62" s="126"/>
      <c r="L62" s="126"/>
      <c r="M62" s="126"/>
      <c r="N62" s="126"/>
      <c r="O62" s="126"/>
      <c r="P62" s="1"/>
    </row>
    <row r="63" spans="1:16" ht="12.75">
      <c r="A63" s="1"/>
      <c r="B63" s="126"/>
      <c r="C63" s="126"/>
      <c r="D63" s="126"/>
      <c r="E63" s="126"/>
      <c r="F63" s="126"/>
      <c r="G63" s="126"/>
      <c r="H63" s="126"/>
      <c r="I63" s="126"/>
      <c r="J63" s="126"/>
      <c r="K63" s="126"/>
      <c r="L63" s="126"/>
      <c r="M63" s="126"/>
      <c r="N63" s="126"/>
      <c r="O63" s="126"/>
      <c r="P63" s="1"/>
    </row>
    <row r="64" spans="1:16" ht="12.75">
      <c r="A64" s="1"/>
      <c r="B64" s="126"/>
      <c r="C64" s="126"/>
      <c r="D64" s="126"/>
      <c r="E64" s="126"/>
      <c r="F64" s="126"/>
      <c r="G64" s="126"/>
      <c r="H64" s="126"/>
      <c r="I64" s="126"/>
      <c r="J64" s="126"/>
      <c r="K64" s="126"/>
      <c r="L64" s="126"/>
      <c r="M64" s="126"/>
      <c r="N64" s="126"/>
      <c r="O64" s="126"/>
      <c r="P64" s="1"/>
    </row>
    <row r="65" spans="1:16" ht="12.75">
      <c r="A65" s="1"/>
      <c r="B65" s="126"/>
      <c r="C65" s="126"/>
      <c r="D65" s="126"/>
      <c r="E65" s="126"/>
      <c r="F65" s="126"/>
      <c r="G65" s="126"/>
      <c r="H65" s="126"/>
      <c r="I65" s="126"/>
      <c r="J65" s="126"/>
      <c r="K65" s="126"/>
      <c r="L65" s="126"/>
      <c r="M65" s="126"/>
      <c r="N65" s="126"/>
      <c r="O65" s="126"/>
      <c r="P65" s="1"/>
    </row>
    <row r="66" spans="1:16" ht="12.75">
      <c r="A66" s="1"/>
      <c r="B66" s="126"/>
      <c r="C66" s="126"/>
      <c r="D66" s="126"/>
      <c r="E66" s="126"/>
      <c r="F66" s="126"/>
      <c r="G66" s="126"/>
      <c r="H66" s="126"/>
      <c r="I66" s="126"/>
      <c r="J66" s="126"/>
      <c r="K66" s="126"/>
      <c r="L66" s="126"/>
      <c r="M66" s="126"/>
      <c r="N66" s="126"/>
      <c r="O66" s="126"/>
      <c r="P66" s="1"/>
    </row>
    <row r="67" spans="1:16" ht="12.75">
      <c r="A67" s="1"/>
      <c r="B67" s="126"/>
      <c r="C67" s="126"/>
      <c r="D67" s="126"/>
      <c r="E67" s="126"/>
      <c r="F67" s="126"/>
      <c r="G67" s="126"/>
      <c r="H67" s="126"/>
      <c r="I67" s="126"/>
      <c r="J67" s="126"/>
      <c r="K67" s="126"/>
      <c r="L67" s="126"/>
      <c r="M67" s="126"/>
      <c r="N67" s="126"/>
      <c r="O67" s="126"/>
      <c r="P67" s="1"/>
    </row>
    <row r="68" spans="1:16" ht="12.75">
      <c r="A68" s="1"/>
      <c r="B68" s="126"/>
      <c r="C68" s="126"/>
      <c r="D68" s="126"/>
      <c r="E68" s="126"/>
      <c r="F68" s="126"/>
      <c r="G68" s="126"/>
      <c r="H68" s="126"/>
      <c r="I68" s="126"/>
      <c r="J68" s="126"/>
      <c r="K68" s="126"/>
      <c r="L68" s="126"/>
      <c r="M68" s="126"/>
      <c r="N68" s="126"/>
      <c r="O68" s="126"/>
      <c r="P68" s="1"/>
    </row>
    <row r="69" spans="1:16" ht="12.75">
      <c r="A69" s="1"/>
      <c r="B69" s="126"/>
      <c r="C69" s="126"/>
      <c r="D69" s="126"/>
      <c r="E69" s="126"/>
      <c r="F69" s="126"/>
      <c r="G69" s="126"/>
      <c r="H69" s="126"/>
      <c r="I69" s="126"/>
      <c r="J69" s="126"/>
      <c r="K69" s="126"/>
      <c r="L69" s="126"/>
      <c r="M69" s="126"/>
      <c r="N69" s="126"/>
      <c r="O69" s="126"/>
      <c r="P69" s="1"/>
    </row>
    <row r="70" spans="1:16" ht="12.75">
      <c r="A70" s="1"/>
      <c r="B70" s="57"/>
      <c r="C70" s="57"/>
      <c r="D70" s="57"/>
      <c r="E70" s="57"/>
      <c r="F70" s="57"/>
      <c r="G70" s="57"/>
      <c r="H70" s="57"/>
      <c r="I70" s="57"/>
      <c r="J70" s="57"/>
      <c r="K70" s="57"/>
      <c r="L70" s="57"/>
      <c r="M70" s="57"/>
      <c r="N70" s="57"/>
      <c r="O70" s="57"/>
      <c r="P70" s="1"/>
    </row>
    <row r="71" spans="1:16" ht="12.75" customHeight="1">
      <c r="A71" s="1"/>
      <c r="B71" s="128" t="s">
        <v>77</v>
      </c>
      <c r="C71" s="128"/>
      <c r="D71" s="128"/>
      <c r="E71" s="128"/>
      <c r="F71" s="128"/>
      <c r="G71" s="128"/>
      <c r="H71" s="128"/>
      <c r="I71" s="128"/>
      <c r="J71" s="128"/>
      <c r="K71" s="128"/>
      <c r="L71" s="128"/>
      <c r="M71" s="128"/>
      <c r="N71" s="128"/>
      <c r="O71" s="128"/>
      <c r="P71" s="1"/>
    </row>
    <row r="72" spans="1:16" ht="12.75">
      <c r="A72" s="1"/>
      <c r="B72" s="77" t="s">
        <v>78</v>
      </c>
      <c r="C72" s="77"/>
      <c r="D72" s="77"/>
      <c r="E72" s="77"/>
      <c r="F72" s="77"/>
      <c r="G72" s="77"/>
      <c r="H72" s="77"/>
      <c r="I72" s="129" t="s">
        <v>79</v>
      </c>
      <c r="J72" s="129"/>
      <c r="K72" s="77"/>
      <c r="L72" s="77"/>
      <c r="M72" s="57"/>
      <c r="N72" s="57"/>
      <c r="O72" s="57"/>
      <c r="P72" s="1"/>
    </row>
    <row r="73" spans="1:16" ht="12.75" customHeight="1">
      <c r="A73" s="1"/>
      <c r="B73" s="57"/>
      <c r="C73" s="57"/>
      <c r="D73" s="57"/>
      <c r="E73" s="57"/>
      <c r="F73" s="57"/>
      <c r="G73" s="57"/>
      <c r="H73" s="57"/>
      <c r="I73" s="79"/>
      <c r="J73" s="79"/>
      <c r="K73" s="57"/>
      <c r="L73" s="57"/>
      <c r="M73" s="57"/>
      <c r="N73" s="57"/>
      <c r="O73" s="57"/>
      <c r="P73" s="1"/>
    </row>
    <row r="74" spans="1:16" ht="12.75" customHeight="1">
      <c r="A74" s="1"/>
      <c r="B74" s="57"/>
      <c r="C74" s="57"/>
      <c r="D74" s="57"/>
      <c r="E74" s="57"/>
      <c r="F74" s="57"/>
      <c r="G74" s="57"/>
      <c r="H74" s="57"/>
      <c r="I74" s="78"/>
      <c r="J74" s="78"/>
      <c r="K74" s="57"/>
      <c r="L74" s="57"/>
      <c r="M74" s="57"/>
      <c r="N74" s="57"/>
      <c r="O74" s="57"/>
      <c r="P74" s="1"/>
    </row>
    <row r="75" spans="1:16" ht="12.75" customHeight="1">
      <c r="A75" s="1"/>
      <c r="B75" s="57"/>
      <c r="C75" s="57"/>
      <c r="D75" s="57"/>
      <c r="E75" s="57"/>
      <c r="F75" s="57"/>
      <c r="G75" s="57"/>
      <c r="H75" s="57"/>
      <c r="I75" s="78"/>
      <c r="J75" s="78"/>
      <c r="K75" s="57"/>
      <c r="L75" s="57"/>
      <c r="M75" s="57"/>
      <c r="N75" s="57"/>
      <c r="O75" s="57"/>
      <c r="P75" s="1"/>
    </row>
    <row r="76" spans="1:16" ht="12.75" customHeight="1">
      <c r="A76" s="1"/>
      <c r="B76" s="57"/>
      <c r="C76" s="57"/>
      <c r="D76" s="57"/>
      <c r="E76" s="57"/>
      <c r="F76" s="57"/>
      <c r="G76" s="57"/>
      <c r="H76" s="57"/>
      <c r="I76" s="78"/>
      <c r="J76" s="78"/>
      <c r="K76" s="57"/>
      <c r="L76" s="57"/>
      <c r="M76" s="57"/>
      <c r="N76" s="57"/>
      <c r="O76" s="57"/>
      <c r="P76" s="1"/>
    </row>
    <row r="77" spans="1:16" ht="12.75" customHeight="1">
      <c r="A77" s="1"/>
      <c r="B77" s="57"/>
      <c r="C77" s="57"/>
      <c r="D77" s="57"/>
      <c r="E77" s="57"/>
      <c r="F77" s="57"/>
      <c r="G77" s="57"/>
      <c r="H77" s="57"/>
      <c r="I77" s="78"/>
      <c r="J77" s="78"/>
      <c r="K77" s="57"/>
      <c r="L77" s="57"/>
      <c r="M77" s="57"/>
      <c r="N77" s="57"/>
      <c r="O77" s="57"/>
      <c r="P77" s="1"/>
    </row>
    <row r="78" spans="1:16" ht="12.75" customHeight="1">
      <c r="A78" s="1"/>
      <c r="B78" s="57"/>
      <c r="C78" s="57"/>
      <c r="D78" s="57"/>
      <c r="E78" s="57"/>
      <c r="F78" s="57"/>
      <c r="G78" s="57"/>
      <c r="H78" s="57"/>
      <c r="I78" s="78"/>
      <c r="J78" s="78"/>
      <c r="K78" s="57"/>
      <c r="L78" s="57"/>
      <c r="M78" s="57"/>
      <c r="N78" s="57"/>
      <c r="O78" s="57"/>
      <c r="P78" s="1"/>
    </row>
    <row r="79" spans="1:16" ht="12.75" customHeight="1">
      <c r="A79" s="1"/>
      <c r="B79" s="57"/>
      <c r="C79" s="57"/>
      <c r="D79" s="57"/>
      <c r="E79" s="57"/>
      <c r="F79" s="57"/>
      <c r="G79" s="57"/>
      <c r="H79" s="57"/>
      <c r="I79" s="78"/>
      <c r="J79" s="78"/>
      <c r="K79" s="57"/>
      <c r="L79" s="57"/>
      <c r="M79" s="57"/>
      <c r="N79" s="57"/>
      <c r="O79" s="57"/>
      <c r="P79" s="1"/>
    </row>
    <row r="80" spans="1:16" ht="12.75" customHeight="1">
      <c r="A80" s="1"/>
      <c r="B80" s="57"/>
      <c r="C80" s="57"/>
      <c r="D80" s="57"/>
      <c r="E80" s="57"/>
      <c r="F80" s="57"/>
      <c r="G80" s="57"/>
      <c r="H80" s="57"/>
      <c r="I80" s="78"/>
      <c r="J80" s="78"/>
      <c r="K80" s="57"/>
      <c r="L80" s="57"/>
      <c r="M80" s="57"/>
      <c r="N80" s="57"/>
      <c r="O80" s="57"/>
      <c r="P80" s="1"/>
    </row>
    <row r="81" spans="1:16" ht="12.75" customHeight="1">
      <c r="A81" s="1"/>
      <c r="B81" s="57"/>
      <c r="C81" s="57"/>
      <c r="D81" s="57"/>
      <c r="E81" s="57"/>
      <c r="F81" s="57"/>
      <c r="G81" s="57"/>
      <c r="H81" s="57"/>
      <c r="I81" s="78"/>
      <c r="J81" s="78"/>
      <c r="K81" s="57"/>
      <c r="L81" s="57"/>
      <c r="M81" s="57"/>
      <c r="N81" s="57"/>
      <c r="O81" s="57"/>
      <c r="P81" s="1"/>
    </row>
    <row r="82" spans="1:16" ht="12.75" customHeight="1">
      <c r="A82" s="1"/>
      <c r="B82" s="57"/>
      <c r="C82" s="57"/>
      <c r="D82" s="57"/>
      <c r="E82" s="57"/>
      <c r="F82" s="57"/>
      <c r="G82" s="57"/>
      <c r="H82" s="57"/>
      <c r="I82" s="78"/>
      <c r="J82" s="78"/>
      <c r="K82" s="57"/>
      <c r="L82" s="57"/>
      <c r="M82" s="57"/>
      <c r="N82" s="57"/>
      <c r="O82" s="57"/>
      <c r="P82" s="1"/>
    </row>
    <row r="83" spans="1:16" ht="12.75" customHeight="1">
      <c r="A83" s="1"/>
      <c r="B83" s="57"/>
      <c r="C83" s="57"/>
      <c r="D83" s="57"/>
      <c r="E83" s="57"/>
      <c r="F83" s="57"/>
      <c r="G83" s="57"/>
      <c r="H83" s="57"/>
      <c r="I83" s="78"/>
      <c r="J83" s="78"/>
      <c r="K83" s="57"/>
      <c r="L83" s="57"/>
      <c r="M83" s="57"/>
      <c r="N83" s="57"/>
      <c r="O83" s="57"/>
      <c r="P83" s="1"/>
    </row>
    <row r="84" spans="1:16" ht="12.75" customHeight="1">
      <c r="A84" s="1"/>
      <c r="B84" s="57"/>
      <c r="C84" s="57"/>
      <c r="D84" s="57"/>
      <c r="E84" s="57"/>
      <c r="F84" s="57"/>
      <c r="G84" s="57"/>
      <c r="H84" s="57"/>
      <c r="I84" s="78"/>
      <c r="J84" s="78"/>
      <c r="K84" s="57"/>
      <c r="L84" s="57"/>
      <c r="M84" s="57"/>
      <c r="N84" s="57"/>
      <c r="O84" s="57"/>
      <c r="P84" s="1"/>
    </row>
    <row r="85" spans="1:16" ht="12.75" customHeight="1">
      <c r="A85" s="1"/>
      <c r="B85" s="57"/>
      <c r="C85" s="57"/>
      <c r="D85" s="57"/>
      <c r="E85" s="57"/>
      <c r="F85" s="57"/>
      <c r="G85" s="57"/>
      <c r="H85" s="57"/>
      <c r="I85" s="78"/>
      <c r="J85" s="78"/>
      <c r="K85" s="57"/>
      <c r="L85" s="57"/>
      <c r="M85" s="57"/>
      <c r="N85" s="57"/>
      <c r="O85" s="57"/>
      <c r="P85" s="1"/>
    </row>
    <row r="86" spans="1:16" ht="12.75" customHeight="1">
      <c r="A86" s="1"/>
      <c r="B86" s="57"/>
      <c r="C86" s="57"/>
      <c r="D86" s="57"/>
      <c r="E86" s="57"/>
      <c r="F86" s="57"/>
      <c r="G86" s="57"/>
      <c r="H86" s="57"/>
      <c r="I86" s="78"/>
      <c r="J86" s="78"/>
      <c r="K86" s="57"/>
      <c r="L86" s="57"/>
      <c r="M86" s="57"/>
      <c r="N86" s="57"/>
      <c r="O86" s="57"/>
      <c r="P86" s="1"/>
    </row>
    <row r="87" spans="1:16" ht="12.75" customHeight="1">
      <c r="A87" s="1"/>
      <c r="B87" s="57"/>
      <c r="C87" s="57"/>
      <c r="D87" s="57"/>
      <c r="E87" s="57"/>
      <c r="F87" s="57"/>
      <c r="G87" s="57"/>
      <c r="H87" s="57"/>
      <c r="I87" s="78"/>
      <c r="J87" s="78"/>
      <c r="K87" s="57"/>
      <c r="L87" s="57"/>
      <c r="M87" s="57"/>
      <c r="N87" s="57"/>
      <c r="O87" s="57"/>
      <c r="P87" s="1"/>
    </row>
    <row r="88" spans="1:16" ht="12.75" customHeight="1">
      <c r="A88" s="1"/>
      <c r="C88" s="76"/>
      <c r="D88" s="76"/>
      <c r="E88" s="76"/>
      <c r="F88" s="76"/>
      <c r="G88" s="76"/>
      <c r="H88" s="76"/>
      <c r="I88" s="76"/>
      <c r="J88" s="76"/>
      <c r="K88" s="76"/>
      <c r="L88" s="76"/>
      <c r="M88" s="57"/>
      <c r="N88" s="57"/>
      <c r="O88" s="57"/>
      <c r="P88" s="1"/>
    </row>
    <row r="89" spans="1:16" ht="12.75">
      <c r="A89" s="1"/>
      <c r="B89" s="57"/>
      <c r="C89" s="57"/>
      <c r="D89" s="57"/>
      <c r="E89" s="57"/>
      <c r="F89" s="57"/>
      <c r="G89" s="57"/>
      <c r="H89" s="57"/>
      <c r="I89" s="57"/>
      <c r="J89" s="57"/>
      <c r="K89" s="57"/>
      <c r="L89" s="57"/>
      <c r="M89" s="57"/>
      <c r="N89" s="57"/>
      <c r="O89" s="57"/>
      <c r="P89" s="1"/>
    </row>
    <row r="90" spans="1:16" ht="12.75">
      <c r="A90" s="1"/>
      <c r="B90" s="57"/>
      <c r="C90" s="57"/>
      <c r="D90" s="57"/>
      <c r="E90" s="57"/>
      <c r="F90" s="57"/>
      <c r="G90" s="57"/>
      <c r="H90" s="57"/>
      <c r="I90" s="57"/>
      <c r="J90" s="57"/>
      <c r="K90" s="57"/>
      <c r="L90" s="57"/>
      <c r="M90" s="57"/>
      <c r="N90" s="57"/>
      <c r="O90" s="57"/>
      <c r="P90" s="1"/>
    </row>
    <row r="91" spans="1:16" ht="12.75">
      <c r="A91" s="1"/>
      <c r="B91" s="57"/>
      <c r="C91" s="57"/>
      <c r="D91" s="57"/>
      <c r="E91" s="57"/>
      <c r="F91" s="57"/>
      <c r="G91" s="57"/>
      <c r="H91" s="57"/>
      <c r="I91" s="57"/>
      <c r="J91" s="57"/>
      <c r="K91" s="57"/>
      <c r="L91" s="57"/>
      <c r="M91" s="57"/>
      <c r="N91" s="57"/>
      <c r="O91" s="57"/>
      <c r="P91" s="1"/>
    </row>
    <row r="92" spans="1:16" ht="12.75">
      <c r="A92" s="1"/>
      <c r="B92" s="32" t="s">
        <v>83</v>
      </c>
      <c r="C92" s="31"/>
      <c r="D92" s="31"/>
      <c r="E92" s="31"/>
      <c r="F92" s="31"/>
      <c r="G92" s="31"/>
      <c r="H92" s="31"/>
      <c r="I92" s="31"/>
      <c r="J92" s="31"/>
      <c r="K92" s="31"/>
      <c r="L92" s="31"/>
      <c r="M92" s="31"/>
      <c r="N92" s="31"/>
      <c r="O92" s="31"/>
      <c r="P92" s="1"/>
    </row>
    <row r="93" spans="1:16" ht="12.75" customHeight="1">
      <c r="A93" s="1"/>
      <c r="B93" s="126" t="s">
        <v>135</v>
      </c>
      <c r="C93" s="126"/>
      <c r="D93" s="126"/>
      <c r="E93" s="126"/>
      <c r="F93" s="126"/>
      <c r="G93" s="126"/>
      <c r="H93" s="126"/>
      <c r="I93" s="126"/>
      <c r="J93" s="126"/>
      <c r="K93" s="126"/>
      <c r="L93" s="126"/>
      <c r="M93" s="126"/>
      <c r="N93" s="126"/>
      <c r="O93" s="126"/>
      <c r="P93" s="1"/>
    </row>
    <row r="94" spans="1:16" ht="12.75">
      <c r="A94" s="1"/>
      <c r="B94" s="126"/>
      <c r="C94" s="126"/>
      <c r="D94" s="126"/>
      <c r="E94" s="126"/>
      <c r="F94" s="126"/>
      <c r="G94" s="126"/>
      <c r="H94" s="126"/>
      <c r="I94" s="126"/>
      <c r="J94" s="126"/>
      <c r="K94" s="126"/>
      <c r="L94" s="126"/>
      <c r="M94" s="126"/>
      <c r="N94" s="126"/>
      <c r="O94" s="126"/>
      <c r="P94" s="1"/>
    </row>
    <row r="95" spans="1:16" ht="12.75">
      <c r="A95" s="1"/>
      <c r="B95" s="126"/>
      <c r="C95" s="126"/>
      <c r="D95" s="126"/>
      <c r="E95" s="126"/>
      <c r="F95" s="126"/>
      <c r="G95" s="126"/>
      <c r="H95" s="126"/>
      <c r="I95" s="126"/>
      <c r="J95" s="126"/>
      <c r="K95" s="126"/>
      <c r="L95" s="126"/>
      <c r="M95" s="126"/>
      <c r="N95" s="126"/>
      <c r="O95" s="126"/>
      <c r="P95" s="1"/>
    </row>
    <row r="96" spans="1:16" ht="12.75">
      <c r="A96" s="1"/>
      <c r="B96" s="126"/>
      <c r="C96" s="126"/>
      <c r="D96" s="126"/>
      <c r="E96" s="126"/>
      <c r="F96" s="126"/>
      <c r="G96" s="126"/>
      <c r="H96" s="126"/>
      <c r="I96" s="126"/>
      <c r="J96" s="126"/>
      <c r="K96" s="126"/>
      <c r="L96" s="126"/>
      <c r="M96" s="126"/>
      <c r="N96" s="126"/>
      <c r="O96" s="126"/>
      <c r="P96" s="1"/>
    </row>
    <row r="97" spans="1:16" ht="12.75">
      <c r="A97" s="1"/>
      <c r="B97" s="126"/>
      <c r="C97" s="126"/>
      <c r="D97" s="126"/>
      <c r="E97" s="126"/>
      <c r="F97" s="126"/>
      <c r="G97" s="126"/>
      <c r="H97" s="126"/>
      <c r="I97" s="126"/>
      <c r="J97" s="126"/>
      <c r="K97" s="126"/>
      <c r="L97" s="126"/>
      <c r="M97" s="126"/>
      <c r="N97" s="126"/>
      <c r="O97" s="126"/>
      <c r="P97" s="1"/>
    </row>
    <row r="98" spans="1:16" ht="12.75">
      <c r="A98" s="1"/>
      <c r="B98" s="126"/>
      <c r="C98" s="126"/>
      <c r="D98" s="126"/>
      <c r="E98" s="126"/>
      <c r="F98" s="126"/>
      <c r="G98" s="126"/>
      <c r="H98" s="126"/>
      <c r="I98" s="126"/>
      <c r="J98" s="126"/>
      <c r="K98" s="126"/>
      <c r="L98" s="126"/>
      <c r="M98" s="126"/>
      <c r="N98" s="126"/>
      <c r="O98" s="126"/>
      <c r="P98" s="1"/>
    </row>
    <row r="99" spans="1:16" ht="12.75">
      <c r="A99" s="1"/>
      <c r="B99" s="59"/>
      <c r="C99" s="59"/>
      <c r="D99" s="59"/>
      <c r="E99" s="59"/>
      <c r="F99" s="59"/>
      <c r="G99" s="59"/>
      <c r="H99" s="59"/>
      <c r="I99" s="59"/>
      <c r="J99" s="59"/>
      <c r="K99" s="59"/>
      <c r="L99" s="59"/>
      <c r="M99" s="59"/>
      <c r="N99" s="59"/>
      <c r="O99" s="59"/>
      <c r="P99" s="1"/>
    </row>
    <row r="100" spans="1:16" ht="12.75">
      <c r="A100" s="1"/>
      <c r="B100" s="59"/>
      <c r="C100" s="59"/>
      <c r="D100" s="59"/>
      <c r="E100" s="59"/>
      <c r="F100" s="59"/>
      <c r="G100" s="59"/>
      <c r="H100" s="59"/>
      <c r="I100" s="59"/>
      <c r="J100" s="59"/>
      <c r="K100" s="59"/>
      <c r="L100" s="59"/>
      <c r="M100" s="59"/>
      <c r="N100" s="59"/>
      <c r="O100" s="59"/>
      <c r="P100" s="1"/>
    </row>
    <row r="101" spans="1:16" ht="12.75">
      <c r="A101" s="1"/>
      <c r="B101" s="57"/>
      <c r="C101" s="57"/>
      <c r="D101" s="57"/>
      <c r="E101" s="57"/>
      <c r="F101" s="57"/>
      <c r="G101" s="57"/>
      <c r="H101" s="57"/>
      <c r="I101" s="57"/>
      <c r="J101" s="57"/>
      <c r="K101" s="57"/>
      <c r="L101" s="57"/>
      <c r="M101" s="57"/>
      <c r="N101" s="57"/>
      <c r="O101" s="57"/>
      <c r="P101" s="1"/>
    </row>
    <row r="102" spans="1:16" ht="12.75">
      <c r="A102" s="1"/>
      <c r="B102" s="60" t="s">
        <v>80</v>
      </c>
      <c r="C102" s="61"/>
      <c r="D102" s="61"/>
      <c r="E102" s="61"/>
      <c r="F102" s="61"/>
      <c r="G102" s="61"/>
      <c r="H102" s="61"/>
      <c r="I102" s="57"/>
      <c r="J102" s="61"/>
      <c r="K102" s="61"/>
      <c r="L102" s="61"/>
      <c r="M102" s="61"/>
      <c r="N102" s="61"/>
      <c r="O102" s="57"/>
      <c r="P102" s="1"/>
    </row>
    <row r="103" spans="1:16" ht="12.75">
      <c r="A103" s="1"/>
      <c r="B103" s="62" t="s">
        <v>81</v>
      </c>
      <c r="C103" s="61"/>
      <c r="D103" s="61"/>
      <c r="E103" s="61"/>
      <c r="F103" s="61"/>
      <c r="G103" s="61"/>
      <c r="H103" s="61"/>
      <c r="I103" s="57"/>
      <c r="J103" s="61"/>
      <c r="K103" s="61"/>
      <c r="L103" s="61"/>
      <c r="M103" s="61"/>
      <c r="N103" s="61"/>
      <c r="O103" s="57"/>
      <c r="P103" s="1"/>
    </row>
    <row r="104" spans="1:16" ht="12.75">
      <c r="A104" s="1"/>
      <c r="B104" s="62" t="s">
        <v>102</v>
      </c>
      <c r="C104" s="61"/>
      <c r="D104" s="61"/>
      <c r="E104" s="61"/>
      <c r="F104" s="61"/>
      <c r="G104" s="61"/>
      <c r="H104" s="61"/>
      <c r="I104" s="57"/>
      <c r="J104" s="61"/>
      <c r="K104" s="61"/>
      <c r="L104" s="61"/>
      <c r="M104" s="61"/>
      <c r="N104" s="61"/>
      <c r="O104" s="57"/>
      <c r="P104" s="1"/>
    </row>
    <row r="105" spans="1:16" ht="12.75">
      <c r="A105" s="1"/>
      <c r="B105" s="57"/>
      <c r="C105" s="57"/>
      <c r="D105" s="57"/>
      <c r="E105" s="57"/>
      <c r="F105" s="57"/>
      <c r="G105" s="57"/>
      <c r="H105" s="57"/>
      <c r="I105" s="57"/>
      <c r="J105" s="57"/>
      <c r="K105" s="57"/>
      <c r="L105" s="57"/>
      <c r="M105" s="57"/>
      <c r="N105" s="57"/>
      <c r="O105" s="57"/>
      <c r="P105" s="1"/>
    </row>
    <row r="106" spans="2:16" ht="12.75">
      <c r="B106" s="57"/>
      <c r="C106" s="57"/>
      <c r="D106" s="57"/>
      <c r="E106" s="57"/>
      <c r="F106" s="57"/>
      <c r="G106" s="57"/>
      <c r="H106" s="57"/>
      <c r="I106" s="57"/>
      <c r="J106" s="57"/>
      <c r="K106" s="57"/>
      <c r="L106" s="57"/>
      <c r="M106" s="57"/>
      <c r="N106" s="57"/>
      <c r="O106" s="57"/>
      <c r="P106" s="1"/>
    </row>
  </sheetData>
  <sheetProtection/>
  <mergeCells count="13">
    <mergeCell ref="B35:O35"/>
    <mergeCell ref="B62:O69"/>
    <mergeCell ref="B71:O71"/>
    <mergeCell ref="B59:O59"/>
    <mergeCell ref="B93:O98"/>
    <mergeCell ref="I72:J72"/>
    <mergeCell ref="B1:O2"/>
    <mergeCell ref="B4:O5"/>
    <mergeCell ref="B10:O16"/>
    <mergeCell ref="B18:O20"/>
    <mergeCell ref="B22:O26"/>
    <mergeCell ref="B28:O34"/>
    <mergeCell ref="B6:O6"/>
  </mergeCells>
  <printOptions/>
  <pageMargins left="0.787401575" right="0.787401575" top="0.984251969" bottom="0.984251969" header="0.4921259845" footer="0.4921259845"/>
  <pageSetup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dimension ref="A1:O20"/>
  <sheetViews>
    <sheetView zoomScale="87" zoomScaleNormal="87" zoomScalePageLayoutView="0" workbookViewId="0" topLeftCell="A1">
      <selection activeCell="A1" sqref="A1"/>
    </sheetView>
  </sheetViews>
  <sheetFormatPr defaultColWidth="11.421875" defaultRowHeight="12.75"/>
  <cols>
    <col min="1" max="1" width="3.00390625" style="0" customWidth="1"/>
    <col min="2" max="2" width="23.00390625" style="0" customWidth="1"/>
  </cols>
  <sheetData>
    <row r="1" s="111" customFormat="1" ht="15.75">
      <c r="B1" s="111" t="s">
        <v>114</v>
      </c>
    </row>
    <row r="2" spans="1:15" ht="12.75">
      <c r="A2" s="74"/>
      <c r="B2" s="57"/>
      <c r="C2" s="57"/>
      <c r="D2" s="57"/>
      <c r="E2" s="57"/>
      <c r="F2" s="57"/>
      <c r="G2" s="57"/>
      <c r="H2" s="57"/>
      <c r="I2" s="57"/>
      <c r="J2" s="57"/>
      <c r="K2" s="57"/>
      <c r="L2" s="57"/>
      <c r="M2" s="57"/>
      <c r="N2" s="57"/>
      <c r="O2" s="57"/>
    </row>
    <row r="3" spans="1:15" ht="12.75">
      <c r="A3" s="74"/>
      <c r="B3" s="110" t="s">
        <v>116</v>
      </c>
      <c r="C3" s="57"/>
      <c r="D3" s="57"/>
      <c r="E3" s="57"/>
      <c r="F3" s="57"/>
      <c r="G3" s="57"/>
      <c r="H3" s="57"/>
      <c r="I3" s="57"/>
      <c r="J3" s="57"/>
      <c r="K3" s="57"/>
      <c r="L3" s="57"/>
      <c r="M3" s="57"/>
      <c r="N3" s="57"/>
      <c r="O3" s="57"/>
    </row>
    <row r="4" spans="1:15" ht="12.75">
      <c r="A4" s="74"/>
      <c r="B4" s="57"/>
      <c r="C4" s="57"/>
      <c r="D4" s="57"/>
      <c r="E4" s="57"/>
      <c r="F4" s="57"/>
      <c r="G4" s="57"/>
      <c r="H4" s="57"/>
      <c r="I4" s="57"/>
      <c r="J4" s="57"/>
      <c r="K4" s="57"/>
      <c r="L4" s="57"/>
      <c r="M4" s="57"/>
      <c r="N4" s="57"/>
      <c r="O4" s="57"/>
    </row>
    <row r="5" spans="1:15" ht="12.75">
      <c r="A5" s="74"/>
      <c r="B5" s="113" t="s">
        <v>130</v>
      </c>
      <c r="C5" s="133" t="s">
        <v>136</v>
      </c>
      <c r="D5" s="133"/>
      <c r="E5" s="133"/>
      <c r="F5" s="133"/>
      <c r="G5" s="133"/>
      <c r="H5" s="133"/>
      <c r="I5" s="133"/>
      <c r="J5" s="133"/>
      <c r="K5" s="57"/>
      <c r="L5" s="57"/>
      <c r="M5" s="57"/>
      <c r="N5" s="57"/>
      <c r="O5" s="57"/>
    </row>
    <row r="6" spans="1:15" ht="12.75">
      <c r="A6" s="74"/>
      <c r="B6" s="113" t="s">
        <v>115</v>
      </c>
      <c r="C6" s="134" t="s">
        <v>132</v>
      </c>
      <c r="D6" s="134"/>
      <c r="E6" s="134"/>
      <c r="F6" s="134"/>
      <c r="G6" s="134"/>
      <c r="H6" s="134"/>
      <c r="I6" s="134"/>
      <c r="J6" s="134"/>
      <c r="K6" s="57"/>
      <c r="L6" s="57"/>
      <c r="M6" s="57"/>
      <c r="N6" s="57"/>
      <c r="O6" s="57"/>
    </row>
    <row r="7" spans="1:15" ht="12.75">
      <c r="A7" s="74"/>
      <c r="B7" s="113" t="s">
        <v>117</v>
      </c>
      <c r="C7" s="133" t="s">
        <v>133</v>
      </c>
      <c r="D7" s="133"/>
      <c r="E7" s="133"/>
      <c r="F7" s="133"/>
      <c r="G7" s="133"/>
      <c r="H7" s="133"/>
      <c r="I7" s="133"/>
      <c r="J7" s="133"/>
      <c r="K7" s="57"/>
      <c r="L7" s="57"/>
      <c r="M7" s="57"/>
      <c r="N7" s="57"/>
      <c r="O7" s="57"/>
    </row>
    <row r="8" spans="1:15" ht="27.75" customHeight="1">
      <c r="A8" s="74"/>
      <c r="B8" s="114" t="s">
        <v>118</v>
      </c>
      <c r="C8" s="130" t="s">
        <v>137</v>
      </c>
      <c r="D8" s="131"/>
      <c r="E8" s="131"/>
      <c r="F8" s="131"/>
      <c r="G8" s="131"/>
      <c r="H8" s="131"/>
      <c r="I8" s="131"/>
      <c r="J8" s="131"/>
      <c r="K8" s="57"/>
      <c r="L8" s="57"/>
      <c r="M8" s="57"/>
      <c r="N8" s="57"/>
      <c r="O8" s="57"/>
    </row>
    <row r="9" spans="1:15" ht="12.75">
      <c r="A9" s="74"/>
      <c r="B9" s="113" t="s">
        <v>119</v>
      </c>
      <c r="C9" s="133" t="s">
        <v>129</v>
      </c>
      <c r="D9" s="133"/>
      <c r="E9" s="133"/>
      <c r="F9" s="133"/>
      <c r="G9" s="133"/>
      <c r="H9" s="133"/>
      <c r="I9" s="133"/>
      <c r="J9" s="133"/>
      <c r="K9" s="57"/>
      <c r="L9" s="57"/>
      <c r="M9" s="57"/>
      <c r="N9" s="57"/>
      <c r="O9" s="57"/>
    </row>
    <row r="10" spans="1:15" ht="12.75">
      <c r="A10" s="74"/>
      <c r="B10" s="115" t="s">
        <v>120</v>
      </c>
      <c r="C10" s="135" t="s">
        <v>131</v>
      </c>
      <c r="D10" s="135"/>
      <c r="E10" s="135"/>
      <c r="F10" s="135"/>
      <c r="G10" s="135"/>
      <c r="H10" s="135"/>
      <c r="I10" s="135"/>
      <c r="J10" s="135"/>
      <c r="K10" s="57"/>
      <c r="L10" s="57"/>
      <c r="M10" s="57"/>
      <c r="N10" s="57"/>
      <c r="O10" s="57"/>
    </row>
    <row r="11" spans="1:15" ht="12.75">
      <c r="A11" s="74"/>
      <c r="B11" s="116"/>
      <c r="C11" s="112"/>
      <c r="D11" s="112"/>
      <c r="E11" s="112"/>
      <c r="F11" s="112"/>
      <c r="G11" s="112"/>
      <c r="H11" s="112"/>
      <c r="I11" s="112"/>
      <c r="J11" s="112"/>
      <c r="K11" s="57"/>
      <c r="L11" s="57"/>
      <c r="M11" s="57"/>
      <c r="N11" s="57"/>
      <c r="O11" s="57"/>
    </row>
    <row r="12" spans="1:15" ht="12.75">
      <c r="A12" s="74"/>
      <c r="B12" s="117" t="s">
        <v>121</v>
      </c>
      <c r="C12" s="133" t="s">
        <v>126</v>
      </c>
      <c r="D12" s="133"/>
      <c r="E12" s="133"/>
      <c r="F12" s="133"/>
      <c r="G12" s="133"/>
      <c r="H12" s="133"/>
      <c r="I12" s="133"/>
      <c r="J12" s="133"/>
      <c r="K12" s="57"/>
      <c r="L12" s="57"/>
      <c r="M12" s="57"/>
      <c r="N12" s="57"/>
      <c r="O12" s="57"/>
    </row>
    <row r="13" spans="1:15" ht="12.75">
      <c r="A13" s="74"/>
      <c r="B13" s="118" t="s">
        <v>122</v>
      </c>
      <c r="C13" s="136" t="s">
        <v>127</v>
      </c>
      <c r="D13" s="136"/>
      <c r="E13" s="136"/>
      <c r="F13" s="136"/>
      <c r="G13" s="136"/>
      <c r="H13" s="136"/>
      <c r="I13" s="136"/>
      <c r="J13" s="136"/>
      <c r="K13" s="57"/>
      <c r="L13" s="57"/>
      <c r="M13" s="57"/>
      <c r="N13" s="57"/>
      <c r="O13" s="57"/>
    </row>
    <row r="14" spans="1:15" ht="12.75">
      <c r="A14" s="74"/>
      <c r="B14" s="118" t="s">
        <v>123</v>
      </c>
      <c r="C14" s="137" t="s">
        <v>128</v>
      </c>
      <c r="D14" s="137"/>
      <c r="E14" s="137"/>
      <c r="F14" s="137"/>
      <c r="G14" s="137"/>
      <c r="H14" s="137"/>
      <c r="I14" s="137"/>
      <c r="J14" s="137"/>
      <c r="K14" s="57"/>
      <c r="L14" s="57"/>
      <c r="M14" s="57"/>
      <c r="N14" s="57"/>
      <c r="O14" s="57"/>
    </row>
    <row r="15" spans="1:15" ht="39.75" customHeight="1">
      <c r="A15" s="74"/>
      <c r="B15" s="119" t="s">
        <v>124</v>
      </c>
      <c r="C15" s="132" t="s">
        <v>125</v>
      </c>
      <c r="D15" s="132"/>
      <c r="E15" s="132"/>
      <c r="F15" s="132"/>
      <c r="G15" s="132"/>
      <c r="H15" s="132"/>
      <c r="I15" s="132"/>
      <c r="J15" s="132"/>
      <c r="K15" s="57"/>
      <c r="L15" s="57"/>
      <c r="M15" s="57"/>
      <c r="N15" s="57"/>
      <c r="O15" s="57"/>
    </row>
    <row r="16" spans="1:15" ht="12.75">
      <c r="A16" s="74"/>
      <c r="B16" s="57"/>
      <c r="C16" s="57"/>
      <c r="D16" s="57"/>
      <c r="E16" s="57"/>
      <c r="F16" s="57"/>
      <c r="G16" s="57"/>
      <c r="H16" s="57"/>
      <c r="I16" s="57"/>
      <c r="J16" s="57"/>
      <c r="K16" s="57"/>
      <c r="L16" s="57"/>
      <c r="M16" s="57"/>
      <c r="N16" s="57"/>
      <c r="O16" s="57"/>
    </row>
    <row r="17" spans="1:15" ht="12.75">
      <c r="A17" s="74"/>
      <c r="B17" s="57"/>
      <c r="C17" s="57"/>
      <c r="D17" s="57"/>
      <c r="E17" s="57"/>
      <c r="F17" s="57"/>
      <c r="G17" s="57"/>
      <c r="H17" s="57"/>
      <c r="I17" s="57"/>
      <c r="J17" s="57"/>
      <c r="K17" s="57"/>
      <c r="L17" s="57"/>
      <c r="M17" s="57"/>
      <c r="N17" s="57"/>
      <c r="O17" s="57"/>
    </row>
    <row r="18" spans="1:15" ht="12.75">
      <c r="A18" s="74"/>
      <c r="B18" s="57"/>
      <c r="C18" s="57"/>
      <c r="D18" s="57"/>
      <c r="E18" s="57"/>
      <c r="F18" s="57"/>
      <c r="G18" s="57"/>
      <c r="H18" s="57"/>
      <c r="I18" s="57"/>
      <c r="J18" s="57"/>
      <c r="K18" s="57"/>
      <c r="L18" s="57"/>
      <c r="M18" s="57"/>
      <c r="N18" s="57"/>
      <c r="O18" s="57"/>
    </row>
    <row r="19" spans="1:15" ht="12.75">
      <c r="A19" s="74"/>
      <c r="B19" s="57"/>
      <c r="C19" s="57"/>
      <c r="D19" s="57"/>
      <c r="E19" s="57"/>
      <c r="F19" s="57"/>
      <c r="G19" s="57"/>
      <c r="H19" s="57"/>
      <c r="I19" s="57"/>
      <c r="J19" s="57"/>
      <c r="K19" s="57"/>
      <c r="L19" s="57"/>
      <c r="M19" s="57"/>
      <c r="N19" s="57"/>
      <c r="O19" s="57"/>
    </row>
    <row r="20" spans="1:15" ht="12.75">
      <c r="A20" s="74"/>
      <c r="B20" s="57"/>
      <c r="C20" s="57"/>
      <c r="D20" s="57"/>
      <c r="E20" s="57"/>
      <c r="F20" s="57"/>
      <c r="G20" s="57"/>
      <c r="H20" s="57"/>
      <c r="I20" s="57"/>
      <c r="J20" s="57"/>
      <c r="K20" s="57"/>
      <c r="L20" s="57"/>
      <c r="M20" s="57"/>
      <c r="N20" s="57"/>
      <c r="O20" s="57"/>
    </row>
  </sheetData>
  <sheetProtection/>
  <mergeCells count="10">
    <mergeCell ref="C8:J8"/>
    <mergeCell ref="C15:J15"/>
    <mergeCell ref="C5:J5"/>
    <mergeCell ref="C6:J6"/>
    <mergeCell ref="C7:J7"/>
    <mergeCell ref="C9:J9"/>
    <mergeCell ref="C10:J10"/>
    <mergeCell ref="C12:J12"/>
    <mergeCell ref="C13:J13"/>
    <mergeCell ref="C14:J14"/>
  </mergeCells>
  <hyperlinks>
    <hyperlink ref="C6" r:id="rId1" display="http://www.codata.org/"/>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13"/>
  <sheetViews>
    <sheetView workbookViewId="0" topLeftCell="A1">
      <selection activeCell="A1" sqref="A1"/>
    </sheetView>
  </sheetViews>
  <sheetFormatPr defaultColWidth="11.421875" defaultRowHeight="12.75"/>
  <cols>
    <col min="1" max="1" width="11.421875" style="3" customWidth="1"/>
    <col min="2" max="2" width="4.00390625" style="3" customWidth="1"/>
    <col min="3" max="7" width="11.421875" style="3" customWidth="1"/>
    <col min="8" max="8" width="11.8515625" style="3" customWidth="1"/>
    <col min="9" max="9" width="7.140625" style="3" customWidth="1"/>
    <col min="10" max="10" width="11.421875" style="3" customWidth="1"/>
    <col min="11" max="11" width="13.57421875" style="3" customWidth="1"/>
    <col min="12" max="12" width="13.00390625" style="3" customWidth="1"/>
    <col min="13" max="16384" width="11.421875" style="3" customWidth="1"/>
  </cols>
  <sheetData>
    <row r="1" spans="1:16" ht="12.75">
      <c r="A1" s="2"/>
      <c r="B1" s="16"/>
      <c r="C1" s="16"/>
      <c r="D1" s="16"/>
      <c r="E1" s="16"/>
      <c r="F1" s="16"/>
      <c r="G1" s="16"/>
      <c r="H1" s="16"/>
      <c r="I1" s="16"/>
      <c r="J1" s="16"/>
      <c r="K1" s="16"/>
      <c r="L1" s="16"/>
      <c r="M1" s="16"/>
      <c r="N1" s="2"/>
      <c r="O1" s="75"/>
      <c r="P1" s="75"/>
    </row>
    <row r="2" spans="1:16" ht="12.75">
      <c r="A2" s="2"/>
      <c r="B2" s="16"/>
      <c r="C2" s="16"/>
      <c r="D2" s="16"/>
      <c r="E2" s="16"/>
      <c r="F2" s="16"/>
      <c r="G2" s="16"/>
      <c r="H2" s="16"/>
      <c r="I2" s="16"/>
      <c r="J2" s="16"/>
      <c r="K2" s="16"/>
      <c r="L2" s="16"/>
      <c r="M2" s="16"/>
      <c r="N2" s="2"/>
      <c r="O2" s="75"/>
      <c r="P2" s="75"/>
    </row>
    <row r="3" spans="1:16" ht="21">
      <c r="A3" s="2"/>
      <c r="B3" s="16"/>
      <c r="C3" s="16"/>
      <c r="D3" s="16"/>
      <c r="E3" s="27" t="s">
        <v>138</v>
      </c>
      <c r="F3" s="28"/>
      <c r="G3" s="28"/>
      <c r="H3" s="28"/>
      <c r="I3" s="28"/>
      <c r="J3" s="28"/>
      <c r="K3" s="28"/>
      <c r="L3" s="16"/>
      <c r="M3" s="16"/>
      <c r="N3" s="2"/>
      <c r="O3" s="75"/>
      <c r="P3" s="75"/>
    </row>
    <row r="4" spans="1:16" ht="12.75">
      <c r="A4" s="2"/>
      <c r="B4" s="16"/>
      <c r="C4" s="16"/>
      <c r="D4" s="16"/>
      <c r="E4" s="16"/>
      <c r="F4" s="16"/>
      <c r="G4" s="16"/>
      <c r="H4" s="16"/>
      <c r="I4" s="16"/>
      <c r="J4" s="16"/>
      <c r="K4" s="16"/>
      <c r="L4" s="16"/>
      <c r="M4" s="16"/>
      <c r="N4" s="2"/>
      <c r="O4" s="75"/>
      <c r="P4" s="75"/>
    </row>
    <row r="5" spans="1:16" ht="12.75">
      <c r="A5" s="2"/>
      <c r="B5" s="16"/>
      <c r="C5" s="16"/>
      <c r="D5" s="16"/>
      <c r="E5" s="16"/>
      <c r="F5" s="16"/>
      <c r="G5" s="16"/>
      <c r="H5" s="16"/>
      <c r="I5" s="16"/>
      <c r="J5" s="16"/>
      <c r="K5" s="16"/>
      <c r="L5" s="16"/>
      <c r="M5" s="16"/>
      <c r="N5" s="2"/>
      <c r="O5" s="75"/>
      <c r="P5" s="75"/>
    </row>
    <row r="6" spans="1:16" ht="12.75">
      <c r="A6" s="2"/>
      <c r="B6" s="2"/>
      <c r="C6" s="2"/>
      <c r="D6" s="2"/>
      <c r="E6" s="2"/>
      <c r="F6" s="2"/>
      <c r="G6" s="2"/>
      <c r="H6" s="2"/>
      <c r="I6" s="2"/>
      <c r="J6" s="2"/>
      <c r="K6" s="2"/>
      <c r="L6" s="2"/>
      <c r="M6" s="2"/>
      <c r="N6" s="2"/>
      <c r="O6" s="75"/>
      <c r="P6" s="75"/>
    </row>
    <row r="7" spans="1:16" ht="18.75">
      <c r="A7" s="2"/>
      <c r="B7" s="29" t="s">
        <v>106</v>
      </c>
      <c r="C7" s="17"/>
      <c r="D7" s="17"/>
      <c r="E7" s="17"/>
      <c r="F7" s="17"/>
      <c r="G7" s="17"/>
      <c r="H7" s="17"/>
      <c r="I7" s="17"/>
      <c r="J7" s="17"/>
      <c r="K7" s="17"/>
      <c r="L7" s="17"/>
      <c r="M7" s="17"/>
      <c r="N7" s="2"/>
      <c r="O7" s="75"/>
      <c r="P7" s="75"/>
    </row>
    <row r="8" spans="1:16" ht="12.75">
      <c r="A8" s="2"/>
      <c r="B8" s="81"/>
      <c r="C8" s="81"/>
      <c r="D8" s="81"/>
      <c r="E8" s="81"/>
      <c r="F8" s="81"/>
      <c r="G8" s="81"/>
      <c r="H8" s="81"/>
      <c r="I8" s="81"/>
      <c r="J8" s="81"/>
      <c r="K8" s="81"/>
      <c r="L8" s="81"/>
      <c r="M8" s="81"/>
      <c r="N8" s="2"/>
      <c r="O8" s="75"/>
      <c r="P8" s="75"/>
    </row>
    <row r="9" spans="1:16" ht="15.75">
      <c r="A9" s="2"/>
      <c r="B9" s="82" t="s">
        <v>0</v>
      </c>
      <c r="C9" s="81"/>
      <c r="D9" s="81"/>
      <c r="E9" s="81"/>
      <c r="F9" s="81"/>
      <c r="G9" s="81"/>
      <c r="H9" s="81"/>
      <c r="I9" s="81"/>
      <c r="J9" s="81"/>
      <c r="K9" s="81"/>
      <c r="L9" s="81"/>
      <c r="M9" s="81"/>
      <c r="N9" s="2"/>
      <c r="O9" s="75"/>
      <c r="P9" s="75"/>
    </row>
    <row r="10" spans="1:16" ht="12.75">
      <c r="A10" s="2"/>
      <c r="B10" s="81"/>
      <c r="C10" s="81"/>
      <c r="D10" s="81"/>
      <c r="E10" s="81"/>
      <c r="F10" s="81"/>
      <c r="G10" s="81"/>
      <c r="H10" s="81"/>
      <c r="I10" s="86"/>
      <c r="J10" s="24" t="b">
        <v>0</v>
      </c>
      <c r="K10" s="24" t="s">
        <v>5</v>
      </c>
      <c r="L10" s="24" t="s">
        <v>6</v>
      </c>
      <c r="M10" s="24" t="b">
        <v>1</v>
      </c>
      <c r="N10" s="2"/>
      <c r="O10" s="75"/>
      <c r="P10" s="75"/>
    </row>
    <row r="11" spans="1:16" ht="12.75">
      <c r="A11" s="2"/>
      <c r="B11" s="195">
        <v>1</v>
      </c>
      <c r="C11" s="165" t="s">
        <v>67</v>
      </c>
      <c r="D11" s="166"/>
      <c r="E11" s="166"/>
      <c r="F11" s="166"/>
      <c r="G11" s="166"/>
      <c r="H11" s="167"/>
      <c r="I11" s="87"/>
      <c r="J11" s="7"/>
      <c r="K11" s="8"/>
      <c r="L11" s="8"/>
      <c r="M11" s="8"/>
      <c r="N11" s="2"/>
      <c r="O11" s="75"/>
      <c r="P11" s="75"/>
    </row>
    <row r="12" spans="1:16" ht="12.75">
      <c r="A12" s="2"/>
      <c r="B12" s="196"/>
      <c r="C12" s="168"/>
      <c r="D12" s="169"/>
      <c r="E12" s="169"/>
      <c r="F12" s="169"/>
      <c r="G12" s="169"/>
      <c r="H12" s="170"/>
      <c r="I12" s="87"/>
      <c r="J12" s="11"/>
      <c r="K12" s="12"/>
      <c r="L12" s="12"/>
      <c r="M12" s="12"/>
      <c r="N12" s="2"/>
      <c r="O12" s="75"/>
      <c r="P12" s="75"/>
    </row>
    <row r="13" spans="1:16" ht="12.75">
      <c r="A13" s="2"/>
      <c r="B13" s="195">
        <v>2</v>
      </c>
      <c r="C13" s="144" t="s">
        <v>66</v>
      </c>
      <c r="D13" s="145"/>
      <c r="E13" s="145"/>
      <c r="F13" s="145"/>
      <c r="G13" s="145"/>
      <c r="H13" s="146"/>
      <c r="I13" s="87"/>
      <c r="J13" s="7"/>
      <c r="K13" s="8"/>
      <c r="L13" s="8"/>
      <c r="M13" s="8"/>
      <c r="N13" s="2"/>
      <c r="O13" s="75"/>
      <c r="P13" s="75"/>
    </row>
    <row r="14" spans="1:16" ht="12.75">
      <c r="A14" s="2"/>
      <c r="B14" s="196"/>
      <c r="C14" s="147"/>
      <c r="D14" s="148"/>
      <c r="E14" s="148"/>
      <c r="F14" s="148"/>
      <c r="G14" s="148"/>
      <c r="H14" s="149"/>
      <c r="I14" s="87"/>
      <c r="J14" s="11"/>
      <c r="K14" s="12"/>
      <c r="L14" s="12"/>
      <c r="M14" s="12"/>
      <c r="N14" s="2"/>
      <c r="O14" s="75"/>
      <c r="P14" s="75"/>
    </row>
    <row r="15" spans="1:16" ht="12.75">
      <c r="A15" s="2"/>
      <c r="B15" s="195">
        <v>3</v>
      </c>
      <c r="C15" s="144" t="s">
        <v>65</v>
      </c>
      <c r="D15" s="145"/>
      <c r="E15" s="145"/>
      <c r="F15" s="145"/>
      <c r="G15" s="145"/>
      <c r="H15" s="146"/>
      <c r="I15" s="88"/>
      <c r="J15" s="7"/>
      <c r="K15" s="8"/>
      <c r="L15" s="8"/>
      <c r="M15" s="8"/>
      <c r="N15" s="2"/>
      <c r="O15" s="75"/>
      <c r="P15" s="75"/>
    </row>
    <row r="16" spans="1:16" ht="12.75">
      <c r="A16" s="2"/>
      <c r="B16" s="214"/>
      <c r="C16" s="150"/>
      <c r="D16" s="151"/>
      <c r="E16" s="151"/>
      <c r="F16" s="151"/>
      <c r="G16" s="151"/>
      <c r="H16" s="152"/>
      <c r="I16" s="88"/>
      <c r="J16" s="14"/>
      <c r="K16" s="6"/>
      <c r="L16" s="6"/>
      <c r="M16" s="6"/>
      <c r="N16" s="2"/>
      <c r="O16" s="75"/>
      <c r="P16" s="75"/>
    </row>
    <row r="17" spans="1:16" ht="12.75">
      <c r="A17" s="2"/>
      <c r="B17" s="196"/>
      <c r="C17" s="147"/>
      <c r="D17" s="148"/>
      <c r="E17" s="148"/>
      <c r="F17" s="148"/>
      <c r="G17" s="148"/>
      <c r="H17" s="149"/>
      <c r="I17" s="88"/>
      <c r="J17" s="14"/>
      <c r="K17" s="6"/>
      <c r="L17" s="6"/>
      <c r="M17" s="6"/>
      <c r="N17" s="2"/>
      <c r="O17" s="75"/>
      <c r="P17" s="75"/>
    </row>
    <row r="18" spans="1:16" ht="12.75">
      <c r="A18" s="2"/>
      <c r="B18" s="195">
        <v>4</v>
      </c>
      <c r="C18" s="159" t="s">
        <v>33</v>
      </c>
      <c r="D18" s="160"/>
      <c r="E18" s="160"/>
      <c r="F18" s="160"/>
      <c r="G18" s="160"/>
      <c r="H18" s="160"/>
      <c r="I18" s="89"/>
      <c r="J18" s="5"/>
      <c r="K18" s="8"/>
      <c r="L18" s="8"/>
      <c r="M18" s="2"/>
      <c r="N18" s="2"/>
      <c r="O18" s="75"/>
      <c r="P18" s="75"/>
    </row>
    <row r="19" spans="1:16" ht="12.75">
      <c r="A19" s="2"/>
      <c r="B19" s="196"/>
      <c r="C19" s="162"/>
      <c r="D19" s="163"/>
      <c r="E19" s="163"/>
      <c r="F19" s="163"/>
      <c r="G19" s="163"/>
      <c r="H19" s="163"/>
      <c r="I19" s="89"/>
      <c r="J19" s="4"/>
      <c r="K19" s="6"/>
      <c r="L19" s="6"/>
      <c r="M19" s="4"/>
      <c r="N19" s="2"/>
      <c r="O19" s="75"/>
      <c r="P19" s="75"/>
    </row>
    <row r="20" spans="1:16" ht="12.75">
      <c r="A20" s="2"/>
      <c r="B20" s="195">
        <v>5</v>
      </c>
      <c r="C20" s="159" t="s">
        <v>1</v>
      </c>
      <c r="D20" s="160"/>
      <c r="E20" s="160"/>
      <c r="F20" s="160"/>
      <c r="G20" s="160"/>
      <c r="H20" s="160"/>
      <c r="I20" s="89"/>
      <c r="J20" s="5"/>
      <c r="K20" s="8"/>
      <c r="L20" s="8"/>
      <c r="M20" s="7"/>
      <c r="N20" s="2"/>
      <c r="O20" s="75"/>
      <c r="P20" s="75"/>
    </row>
    <row r="21" spans="1:16" ht="12.75">
      <c r="A21" s="2"/>
      <c r="B21" s="196"/>
      <c r="C21" s="162"/>
      <c r="D21" s="163"/>
      <c r="E21" s="163"/>
      <c r="F21" s="163"/>
      <c r="G21" s="163"/>
      <c r="H21" s="163"/>
      <c r="I21" s="89"/>
      <c r="J21" s="10"/>
      <c r="K21" s="12"/>
      <c r="L21" s="12"/>
      <c r="M21" s="11"/>
      <c r="N21" s="2"/>
      <c r="O21" s="75"/>
      <c r="P21" s="75"/>
    </row>
    <row r="22" spans="1:16" ht="12.75">
      <c r="A22" s="2"/>
      <c r="B22" s="195">
        <v>6</v>
      </c>
      <c r="C22" s="159" t="s">
        <v>2</v>
      </c>
      <c r="D22" s="160"/>
      <c r="E22" s="160"/>
      <c r="F22" s="160"/>
      <c r="G22" s="160"/>
      <c r="H22" s="160"/>
      <c r="I22" s="87"/>
      <c r="J22" s="4"/>
      <c r="K22" s="6"/>
      <c r="L22" s="6"/>
      <c r="M22" s="14"/>
      <c r="N22" s="2"/>
      <c r="O22" s="75"/>
      <c r="P22" s="75"/>
    </row>
    <row r="23" spans="1:16" ht="12.75">
      <c r="A23" s="2"/>
      <c r="B23" s="196"/>
      <c r="C23" s="162"/>
      <c r="D23" s="163"/>
      <c r="E23" s="163"/>
      <c r="F23" s="163"/>
      <c r="G23" s="163"/>
      <c r="H23" s="163"/>
      <c r="I23" s="87"/>
      <c r="J23" s="10"/>
      <c r="K23" s="12"/>
      <c r="L23" s="12"/>
      <c r="M23" s="11"/>
      <c r="N23" s="2"/>
      <c r="O23" s="75"/>
      <c r="P23" s="75"/>
    </row>
    <row r="24" spans="1:16" ht="12.75">
      <c r="A24" s="2"/>
      <c r="B24" s="81"/>
      <c r="C24" s="81"/>
      <c r="D24" s="81"/>
      <c r="E24" s="81"/>
      <c r="F24" s="81"/>
      <c r="G24" s="81"/>
      <c r="H24" s="81"/>
      <c r="I24" s="86"/>
      <c r="J24" s="81"/>
      <c r="K24" s="81"/>
      <c r="L24" s="81"/>
      <c r="M24" s="81"/>
      <c r="N24" s="2"/>
      <c r="O24" s="75"/>
      <c r="P24" s="75"/>
    </row>
    <row r="25" spans="1:16" ht="15.75">
      <c r="A25" s="2"/>
      <c r="B25" s="82" t="s">
        <v>3</v>
      </c>
      <c r="C25" s="81"/>
      <c r="D25" s="81"/>
      <c r="E25" s="81"/>
      <c r="F25" s="81"/>
      <c r="G25" s="81"/>
      <c r="H25" s="81"/>
      <c r="I25" s="81"/>
      <c r="J25" s="81"/>
      <c r="K25" s="81"/>
      <c r="L25" s="81"/>
      <c r="M25" s="81"/>
      <c r="N25" s="2"/>
      <c r="O25" s="75"/>
      <c r="P25" s="75"/>
    </row>
    <row r="26" spans="1:16" ht="12.75">
      <c r="A26" s="2"/>
      <c r="B26" s="81"/>
      <c r="C26" s="81"/>
      <c r="D26" s="81"/>
      <c r="E26" s="81"/>
      <c r="F26" s="81"/>
      <c r="G26" s="81"/>
      <c r="H26" s="81"/>
      <c r="I26" s="81"/>
      <c r="J26" s="24" t="b">
        <v>0</v>
      </c>
      <c r="K26" s="24" t="s">
        <v>5</v>
      </c>
      <c r="L26" s="24" t="s">
        <v>6</v>
      </c>
      <c r="M26" s="24" t="b">
        <v>1</v>
      </c>
      <c r="N26" s="2"/>
      <c r="O26" s="75"/>
      <c r="P26" s="75"/>
    </row>
    <row r="27" spans="1:16" ht="12.75">
      <c r="A27" s="2"/>
      <c r="B27" s="195">
        <v>7</v>
      </c>
      <c r="C27" s="159" t="s">
        <v>34</v>
      </c>
      <c r="D27" s="160"/>
      <c r="E27" s="160"/>
      <c r="F27" s="160"/>
      <c r="G27" s="160"/>
      <c r="H27" s="161"/>
      <c r="I27" s="81"/>
      <c r="J27" s="8"/>
      <c r="K27" s="8"/>
      <c r="L27" s="8"/>
      <c r="M27" s="7"/>
      <c r="N27" s="2"/>
      <c r="O27" s="75"/>
      <c r="P27" s="75"/>
    </row>
    <row r="28" spans="1:16" ht="12.75">
      <c r="A28" s="2"/>
      <c r="B28" s="196"/>
      <c r="C28" s="162"/>
      <c r="D28" s="163"/>
      <c r="E28" s="163"/>
      <c r="F28" s="163"/>
      <c r="G28" s="163"/>
      <c r="H28" s="164"/>
      <c r="I28" s="81"/>
      <c r="J28" s="12"/>
      <c r="K28" s="12"/>
      <c r="L28" s="12"/>
      <c r="M28" s="11"/>
      <c r="N28" s="2"/>
      <c r="O28" s="75"/>
      <c r="P28" s="75"/>
    </row>
    <row r="29" spans="1:16" ht="12.75">
      <c r="A29" s="2"/>
      <c r="B29" s="195">
        <v>8</v>
      </c>
      <c r="C29" s="144" t="s">
        <v>64</v>
      </c>
      <c r="D29" s="145"/>
      <c r="E29" s="145"/>
      <c r="F29" s="145"/>
      <c r="G29" s="145"/>
      <c r="H29" s="146"/>
      <c r="I29" s="81"/>
      <c r="J29" s="6"/>
      <c r="K29" s="6"/>
      <c r="L29" s="6"/>
      <c r="M29" s="14"/>
      <c r="N29" s="2"/>
      <c r="O29" s="75"/>
      <c r="P29" s="75"/>
    </row>
    <row r="30" spans="1:16" ht="12.75">
      <c r="A30" s="2"/>
      <c r="B30" s="196"/>
      <c r="C30" s="147"/>
      <c r="D30" s="148"/>
      <c r="E30" s="148"/>
      <c r="F30" s="148"/>
      <c r="G30" s="148"/>
      <c r="H30" s="149"/>
      <c r="I30" s="81"/>
      <c r="J30" s="6"/>
      <c r="K30" s="6"/>
      <c r="L30" s="6"/>
      <c r="M30" s="14"/>
      <c r="N30" s="2"/>
      <c r="O30" s="75"/>
      <c r="P30" s="75"/>
    </row>
    <row r="31" spans="1:16" ht="12.75">
      <c r="A31" s="2"/>
      <c r="B31" s="195">
        <v>9</v>
      </c>
      <c r="C31" s="159" t="s">
        <v>35</v>
      </c>
      <c r="D31" s="160"/>
      <c r="E31" s="160"/>
      <c r="F31" s="160"/>
      <c r="G31" s="160"/>
      <c r="H31" s="161"/>
      <c r="I31" s="81"/>
      <c r="J31" s="8"/>
      <c r="K31" s="8"/>
      <c r="L31" s="8"/>
      <c r="M31" s="7"/>
      <c r="N31" s="2"/>
      <c r="O31" s="75"/>
      <c r="P31" s="75"/>
    </row>
    <row r="32" spans="1:16" ht="12.75">
      <c r="A32" s="2"/>
      <c r="B32" s="196"/>
      <c r="C32" s="162"/>
      <c r="D32" s="163"/>
      <c r="E32" s="163"/>
      <c r="F32" s="163"/>
      <c r="G32" s="163"/>
      <c r="H32" s="164"/>
      <c r="I32" s="81"/>
      <c r="J32" s="12"/>
      <c r="K32" s="12"/>
      <c r="L32" s="12"/>
      <c r="M32" s="11"/>
      <c r="N32" s="2"/>
      <c r="O32" s="75"/>
      <c r="P32" s="75"/>
    </row>
    <row r="33" spans="1:16" ht="12.75">
      <c r="A33" s="2"/>
      <c r="B33" s="195">
        <v>10</v>
      </c>
      <c r="C33" s="159" t="s">
        <v>4</v>
      </c>
      <c r="D33" s="160"/>
      <c r="E33" s="160"/>
      <c r="F33" s="160"/>
      <c r="G33" s="160"/>
      <c r="H33" s="161"/>
      <c r="I33" s="81"/>
      <c r="J33" s="6"/>
      <c r="K33" s="6"/>
      <c r="L33" s="6"/>
      <c r="M33" s="14"/>
      <c r="N33" s="2"/>
      <c r="O33" s="75"/>
      <c r="P33" s="75"/>
    </row>
    <row r="34" spans="1:16" ht="12.75">
      <c r="A34" s="2"/>
      <c r="B34" s="196"/>
      <c r="C34" s="162"/>
      <c r="D34" s="163"/>
      <c r="E34" s="163"/>
      <c r="F34" s="163"/>
      <c r="G34" s="163"/>
      <c r="H34" s="164"/>
      <c r="I34" s="81"/>
      <c r="J34" s="6"/>
      <c r="K34" s="6"/>
      <c r="L34" s="6"/>
      <c r="M34" s="14"/>
      <c r="N34" s="2"/>
      <c r="O34" s="75"/>
      <c r="P34" s="75"/>
    </row>
    <row r="35" spans="1:16" ht="12.75">
      <c r="A35" s="2"/>
      <c r="B35" s="195">
        <v>11</v>
      </c>
      <c r="C35" s="159" t="s">
        <v>49</v>
      </c>
      <c r="D35" s="160"/>
      <c r="E35" s="160"/>
      <c r="F35" s="160"/>
      <c r="G35" s="160"/>
      <c r="H35" s="161"/>
      <c r="I35" s="81"/>
      <c r="J35" s="8"/>
      <c r="K35" s="8"/>
      <c r="L35" s="8"/>
      <c r="M35" s="7"/>
      <c r="N35" s="2"/>
      <c r="O35" s="75"/>
      <c r="P35" s="75"/>
    </row>
    <row r="36" spans="1:16" ht="12.75">
      <c r="A36" s="2"/>
      <c r="B36" s="196"/>
      <c r="C36" s="162"/>
      <c r="D36" s="163"/>
      <c r="E36" s="163"/>
      <c r="F36" s="163"/>
      <c r="G36" s="163"/>
      <c r="H36" s="164"/>
      <c r="I36" s="81"/>
      <c r="J36" s="12"/>
      <c r="K36" s="12"/>
      <c r="L36" s="12"/>
      <c r="M36" s="11"/>
      <c r="N36" s="2"/>
      <c r="O36" s="75"/>
      <c r="P36" s="75"/>
    </row>
    <row r="37" spans="1:16" ht="12.75">
      <c r="A37" s="2"/>
      <c r="B37" s="195">
        <v>12</v>
      </c>
      <c r="C37" s="159" t="s">
        <v>36</v>
      </c>
      <c r="D37" s="160"/>
      <c r="E37" s="160"/>
      <c r="F37" s="160"/>
      <c r="G37" s="160"/>
      <c r="H37" s="161"/>
      <c r="I37" s="81"/>
      <c r="J37" s="6"/>
      <c r="K37" s="6"/>
      <c r="L37" s="6"/>
      <c r="M37" s="14"/>
      <c r="N37" s="2"/>
      <c r="O37" s="75"/>
      <c r="P37" s="75"/>
    </row>
    <row r="38" spans="1:16" ht="12.75">
      <c r="A38" s="2"/>
      <c r="B38" s="196"/>
      <c r="C38" s="162"/>
      <c r="D38" s="163"/>
      <c r="E38" s="163"/>
      <c r="F38" s="163"/>
      <c r="G38" s="163"/>
      <c r="H38" s="164"/>
      <c r="I38" s="81"/>
      <c r="J38" s="12"/>
      <c r="K38" s="12"/>
      <c r="L38" s="12"/>
      <c r="M38" s="11"/>
      <c r="N38" s="2"/>
      <c r="O38" s="75"/>
      <c r="P38" s="75"/>
    </row>
    <row r="39" spans="1:16" ht="12.75">
      <c r="A39" s="2"/>
      <c r="B39" s="195">
        <v>13</v>
      </c>
      <c r="C39" s="144" t="s">
        <v>63</v>
      </c>
      <c r="D39" s="145"/>
      <c r="E39" s="145"/>
      <c r="F39" s="145"/>
      <c r="G39" s="145"/>
      <c r="H39" s="146"/>
      <c r="I39" s="81"/>
      <c r="J39" s="13"/>
      <c r="K39" s="8"/>
      <c r="L39" s="8"/>
      <c r="M39" s="7"/>
      <c r="N39" s="2"/>
      <c r="O39" s="75"/>
      <c r="P39" s="75"/>
    </row>
    <row r="40" spans="1:16" ht="12.75">
      <c r="A40" s="2"/>
      <c r="B40" s="196"/>
      <c r="C40" s="147"/>
      <c r="D40" s="148"/>
      <c r="E40" s="148"/>
      <c r="F40" s="148"/>
      <c r="G40" s="148"/>
      <c r="H40" s="149"/>
      <c r="I40" s="81"/>
      <c r="J40" s="9"/>
      <c r="K40" s="12"/>
      <c r="L40" s="12"/>
      <c r="M40" s="11"/>
      <c r="N40" s="2"/>
      <c r="O40" s="75"/>
      <c r="P40" s="75"/>
    </row>
    <row r="41" spans="1:16" ht="12.75">
      <c r="A41" s="2"/>
      <c r="B41" s="81"/>
      <c r="C41" s="81"/>
      <c r="D41" s="81"/>
      <c r="E41" s="81"/>
      <c r="F41" s="81"/>
      <c r="G41" s="81"/>
      <c r="H41" s="81"/>
      <c r="I41" s="81"/>
      <c r="J41" s="81"/>
      <c r="K41" s="81"/>
      <c r="L41" s="81"/>
      <c r="M41" s="81"/>
      <c r="N41" s="2"/>
      <c r="O41" s="75"/>
      <c r="P41" s="75"/>
    </row>
    <row r="42" spans="1:16" ht="12.75">
      <c r="A42" s="2"/>
      <c r="B42" s="2"/>
      <c r="C42" s="2"/>
      <c r="D42" s="2"/>
      <c r="E42" s="2"/>
      <c r="F42" s="2"/>
      <c r="G42" s="2"/>
      <c r="H42" s="2"/>
      <c r="I42" s="2"/>
      <c r="J42" s="2"/>
      <c r="K42" s="2"/>
      <c r="L42" s="2"/>
      <c r="M42" s="2"/>
      <c r="N42" s="2"/>
      <c r="O42" s="75"/>
      <c r="P42" s="75"/>
    </row>
    <row r="43" spans="1:16" ht="18.75">
      <c r="A43" s="2"/>
      <c r="B43" s="22" t="s">
        <v>107</v>
      </c>
      <c r="C43" s="23"/>
      <c r="D43" s="23"/>
      <c r="E43" s="23"/>
      <c r="F43" s="23"/>
      <c r="G43" s="23"/>
      <c r="H43" s="23"/>
      <c r="I43" s="23"/>
      <c r="J43" s="23"/>
      <c r="K43" s="23"/>
      <c r="L43" s="23"/>
      <c r="M43" s="23"/>
      <c r="N43" s="2"/>
      <c r="O43" s="75"/>
      <c r="P43" s="75"/>
    </row>
    <row r="44" spans="1:16" ht="12.75">
      <c r="A44" s="2"/>
      <c r="B44" s="2"/>
      <c r="C44" s="2"/>
      <c r="D44" s="2"/>
      <c r="E44" s="2"/>
      <c r="F44" s="2"/>
      <c r="G44" s="2"/>
      <c r="H44" s="2"/>
      <c r="I44" s="2"/>
      <c r="J44" s="2"/>
      <c r="K44" s="2"/>
      <c r="L44" s="2"/>
      <c r="M44" s="2"/>
      <c r="N44" s="2"/>
      <c r="O44" s="75"/>
      <c r="P44" s="75"/>
    </row>
    <row r="45" spans="1:16" ht="15.75">
      <c r="A45" s="2"/>
      <c r="B45" s="25" t="s">
        <v>9</v>
      </c>
      <c r="C45" s="20"/>
      <c r="D45" s="20"/>
      <c r="E45" s="20"/>
      <c r="F45" s="20"/>
      <c r="G45" s="20"/>
      <c r="H45" s="20"/>
      <c r="I45" s="20"/>
      <c r="J45" s="20"/>
      <c r="K45" s="20"/>
      <c r="L45" s="20"/>
      <c r="M45" s="20"/>
      <c r="N45" s="2"/>
      <c r="O45" s="75"/>
      <c r="P45" s="75"/>
    </row>
    <row r="46" spans="1:16" ht="12.75">
      <c r="A46" s="2"/>
      <c r="B46" s="20"/>
      <c r="C46" s="20"/>
      <c r="D46" s="20"/>
      <c r="E46" s="20"/>
      <c r="F46" s="20"/>
      <c r="G46" s="20"/>
      <c r="H46" s="20"/>
      <c r="I46" s="20"/>
      <c r="J46" s="24" t="b">
        <v>0</v>
      </c>
      <c r="K46" s="24" t="s">
        <v>5</v>
      </c>
      <c r="L46" s="24" t="s">
        <v>6</v>
      </c>
      <c r="M46" s="24" t="b">
        <v>1</v>
      </c>
      <c r="N46" s="2"/>
      <c r="O46" s="75"/>
      <c r="P46" s="75"/>
    </row>
    <row r="47" spans="1:16" ht="12.75">
      <c r="A47" s="2"/>
      <c r="B47" s="195">
        <v>14</v>
      </c>
      <c r="C47" s="153" t="s">
        <v>37</v>
      </c>
      <c r="D47" s="154"/>
      <c r="E47" s="154"/>
      <c r="F47" s="154"/>
      <c r="G47" s="154"/>
      <c r="H47" s="155"/>
      <c r="I47" s="20"/>
      <c r="J47" s="8"/>
      <c r="K47" s="8"/>
      <c r="L47" s="8"/>
      <c r="M47" s="7"/>
      <c r="N47" s="2"/>
      <c r="O47" s="75"/>
      <c r="P47" s="75"/>
    </row>
    <row r="48" spans="1:16" ht="12.75">
      <c r="A48" s="2"/>
      <c r="B48" s="196"/>
      <c r="C48" s="156"/>
      <c r="D48" s="157"/>
      <c r="E48" s="157"/>
      <c r="F48" s="157"/>
      <c r="G48" s="157"/>
      <c r="H48" s="158"/>
      <c r="I48" s="20"/>
      <c r="J48" s="12"/>
      <c r="K48" s="12"/>
      <c r="L48" s="12"/>
      <c r="M48" s="11"/>
      <c r="N48" s="2"/>
      <c r="O48" s="75"/>
      <c r="P48" s="75"/>
    </row>
    <row r="49" spans="1:16" ht="12.75">
      <c r="A49" s="2"/>
      <c r="B49" s="195">
        <v>15</v>
      </c>
      <c r="C49" s="138" t="s">
        <v>62</v>
      </c>
      <c r="D49" s="139"/>
      <c r="E49" s="139"/>
      <c r="F49" s="139"/>
      <c r="G49" s="139"/>
      <c r="H49" s="140"/>
      <c r="I49" s="20"/>
      <c r="J49" s="6"/>
      <c r="K49" s="6"/>
      <c r="L49" s="6"/>
      <c r="M49" s="14"/>
      <c r="N49" s="2"/>
      <c r="O49" s="75"/>
      <c r="P49" s="75"/>
    </row>
    <row r="50" spans="1:16" ht="12.75">
      <c r="A50" s="2"/>
      <c r="B50" s="196"/>
      <c r="C50" s="141"/>
      <c r="D50" s="142"/>
      <c r="E50" s="142"/>
      <c r="F50" s="142"/>
      <c r="G50" s="142"/>
      <c r="H50" s="143"/>
      <c r="I50" s="20"/>
      <c r="J50" s="6"/>
      <c r="K50" s="6"/>
      <c r="L50" s="6"/>
      <c r="M50" s="14"/>
      <c r="N50" s="2"/>
      <c r="O50" s="75"/>
      <c r="P50" s="75"/>
    </row>
    <row r="51" spans="1:16" ht="12.75">
      <c r="A51" s="2"/>
      <c r="B51" s="195">
        <v>16</v>
      </c>
      <c r="C51" s="138" t="s">
        <v>61</v>
      </c>
      <c r="D51" s="139"/>
      <c r="E51" s="139"/>
      <c r="F51" s="139"/>
      <c r="G51" s="139"/>
      <c r="H51" s="140"/>
      <c r="I51" s="20"/>
      <c r="J51" s="13"/>
      <c r="K51" s="8"/>
      <c r="L51" s="8"/>
      <c r="M51" s="7"/>
      <c r="N51" s="2"/>
      <c r="O51" s="75"/>
      <c r="P51" s="75"/>
    </row>
    <row r="52" spans="1:16" ht="12.75">
      <c r="A52" s="2"/>
      <c r="B52" s="214"/>
      <c r="C52" s="215"/>
      <c r="D52" s="216"/>
      <c r="E52" s="216"/>
      <c r="F52" s="216"/>
      <c r="G52" s="216"/>
      <c r="H52" s="217"/>
      <c r="I52" s="20"/>
      <c r="J52" s="15"/>
      <c r="K52" s="6"/>
      <c r="L52" s="6"/>
      <c r="M52" s="14"/>
      <c r="N52" s="2"/>
      <c r="O52" s="75"/>
      <c r="P52" s="75"/>
    </row>
    <row r="53" spans="1:16" ht="12.75">
      <c r="A53" s="2"/>
      <c r="B53" s="196"/>
      <c r="C53" s="141"/>
      <c r="D53" s="142"/>
      <c r="E53" s="142"/>
      <c r="F53" s="142"/>
      <c r="G53" s="142"/>
      <c r="H53" s="143"/>
      <c r="I53" s="20"/>
      <c r="J53" s="9"/>
      <c r="K53" s="12"/>
      <c r="L53" s="12"/>
      <c r="M53" s="11"/>
      <c r="N53" s="2"/>
      <c r="O53" s="75"/>
      <c r="P53" s="75"/>
    </row>
    <row r="54" spans="1:16" ht="12.75">
      <c r="A54" s="2"/>
      <c r="B54" s="195">
        <v>17</v>
      </c>
      <c r="C54" s="138" t="s">
        <v>60</v>
      </c>
      <c r="D54" s="139"/>
      <c r="E54" s="139"/>
      <c r="F54" s="139"/>
      <c r="G54" s="139"/>
      <c r="H54" s="140"/>
      <c r="I54" s="20"/>
      <c r="J54" s="8"/>
      <c r="K54" s="8"/>
      <c r="L54" s="8"/>
      <c r="M54" s="7"/>
      <c r="N54" s="2"/>
      <c r="O54" s="75"/>
      <c r="P54" s="75"/>
    </row>
    <row r="55" spans="1:16" ht="12.75">
      <c r="A55" s="2"/>
      <c r="B55" s="196"/>
      <c r="C55" s="141"/>
      <c r="D55" s="142"/>
      <c r="E55" s="142"/>
      <c r="F55" s="142"/>
      <c r="G55" s="142"/>
      <c r="H55" s="143"/>
      <c r="I55" s="20"/>
      <c r="J55" s="12"/>
      <c r="K55" s="12"/>
      <c r="L55" s="12"/>
      <c r="M55" s="11"/>
      <c r="N55" s="2"/>
      <c r="O55" s="75"/>
      <c r="P55" s="75"/>
    </row>
    <row r="56" spans="1:16" ht="12.75">
      <c r="A56" s="2"/>
      <c r="B56" s="195">
        <v>18</v>
      </c>
      <c r="C56" s="138" t="s">
        <v>59</v>
      </c>
      <c r="D56" s="139"/>
      <c r="E56" s="139"/>
      <c r="F56" s="139"/>
      <c r="G56" s="139"/>
      <c r="H56" s="140"/>
      <c r="I56" s="20"/>
      <c r="J56" s="6"/>
      <c r="K56" s="6"/>
      <c r="L56" s="6"/>
      <c r="M56" s="14"/>
      <c r="N56" s="2"/>
      <c r="O56" s="75"/>
      <c r="P56" s="75"/>
    </row>
    <row r="57" spans="1:16" ht="12.75">
      <c r="A57" s="2"/>
      <c r="B57" s="196"/>
      <c r="C57" s="141"/>
      <c r="D57" s="142"/>
      <c r="E57" s="142"/>
      <c r="F57" s="142"/>
      <c r="G57" s="142"/>
      <c r="H57" s="143"/>
      <c r="I57" s="20"/>
      <c r="J57" s="6"/>
      <c r="K57" s="6"/>
      <c r="L57" s="6"/>
      <c r="M57" s="14"/>
      <c r="N57" s="2"/>
      <c r="O57" s="75"/>
      <c r="P57" s="75"/>
    </row>
    <row r="58" spans="1:16" ht="12.75">
      <c r="A58" s="2"/>
      <c r="B58" s="195">
        <v>19</v>
      </c>
      <c r="C58" s="138" t="s">
        <v>58</v>
      </c>
      <c r="D58" s="139"/>
      <c r="E58" s="139"/>
      <c r="F58" s="139"/>
      <c r="G58" s="139"/>
      <c r="H58" s="140"/>
      <c r="I58" s="20"/>
      <c r="J58" s="8"/>
      <c r="K58" s="8"/>
      <c r="L58" s="8"/>
      <c r="M58" s="7"/>
      <c r="N58" s="2"/>
      <c r="O58" s="75"/>
      <c r="P58" s="75"/>
    </row>
    <row r="59" spans="1:16" ht="12.75">
      <c r="A59" s="2"/>
      <c r="B59" s="196"/>
      <c r="C59" s="141"/>
      <c r="D59" s="142"/>
      <c r="E59" s="142"/>
      <c r="F59" s="142"/>
      <c r="G59" s="142"/>
      <c r="H59" s="143"/>
      <c r="I59" s="20"/>
      <c r="J59" s="12"/>
      <c r="K59" s="12"/>
      <c r="L59" s="12"/>
      <c r="M59" s="11"/>
      <c r="N59" s="2"/>
      <c r="O59" s="75"/>
      <c r="P59" s="75"/>
    </row>
    <row r="60" spans="1:16" ht="12.75">
      <c r="A60" s="2"/>
      <c r="B60" s="195">
        <v>20</v>
      </c>
      <c r="C60" s="138" t="s">
        <v>105</v>
      </c>
      <c r="D60" s="139"/>
      <c r="E60" s="139"/>
      <c r="F60" s="139"/>
      <c r="G60" s="139"/>
      <c r="H60" s="140"/>
      <c r="I60" s="20"/>
      <c r="J60" s="6"/>
      <c r="K60" s="6"/>
      <c r="L60" s="6"/>
      <c r="M60" s="14"/>
      <c r="N60" s="2"/>
      <c r="O60" s="75"/>
      <c r="P60" s="75"/>
    </row>
    <row r="61" spans="1:16" ht="12.75">
      <c r="A61" s="2"/>
      <c r="B61" s="196"/>
      <c r="C61" s="141"/>
      <c r="D61" s="142"/>
      <c r="E61" s="142"/>
      <c r="F61" s="142"/>
      <c r="G61" s="142"/>
      <c r="H61" s="143"/>
      <c r="I61" s="20"/>
      <c r="J61" s="12"/>
      <c r="K61" s="12"/>
      <c r="L61" s="12"/>
      <c r="M61" s="11"/>
      <c r="N61" s="2"/>
      <c r="O61" s="75"/>
      <c r="P61" s="75"/>
    </row>
    <row r="62" spans="1:16" ht="12.75">
      <c r="A62" s="2"/>
      <c r="B62" s="20"/>
      <c r="C62" s="20"/>
      <c r="D62" s="20"/>
      <c r="E62" s="20"/>
      <c r="F62" s="20"/>
      <c r="G62" s="20"/>
      <c r="H62" s="20"/>
      <c r="I62" s="20"/>
      <c r="J62" s="20"/>
      <c r="K62" s="20"/>
      <c r="L62" s="20"/>
      <c r="M62" s="20"/>
      <c r="N62" s="2"/>
      <c r="O62" s="75"/>
      <c r="P62" s="75"/>
    </row>
    <row r="63" spans="1:16" ht="15.75">
      <c r="A63" s="2"/>
      <c r="B63" s="25" t="s">
        <v>88</v>
      </c>
      <c r="C63" s="20"/>
      <c r="D63" s="20"/>
      <c r="E63" s="20"/>
      <c r="F63" s="20"/>
      <c r="G63" s="20"/>
      <c r="H63" s="20"/>
      <c r="I63" s="20"/>
      <c r="J63" s="20"/>
      <c r="K63" s="20"/>
      <c r="L63" s="20"/>
      <c r="M63" s="20"/>
      <c r="N63" s="2"/>
      <c r="O63" s="75"/>
      <c r="P63" s="75"/>
    </row>
    <row r="64" spans="1:16" ht="12.75">
      <c r="A64" s="2"/>
      <c r="B64" s="20"/>
      <c r="C64" s="20"/>
      <c r="D64" s="20"/>
      <c r="E64" s="20"/>
      <c r="F64" s="20"/>
      <c r="G64" s="20"/>
      <c r="H64" s="20"/>
      <c r="I64" s="20"/>
      <c r="J64" s="24" t="b">
        <v>0</v>
      </c>
      <c r="K64" s="24" t="s">
        <v>5</v>
      </c>
      <c r="L64" s="24" t="s">
        <v>6</v>
      </c>
      <c r="M64" s="24" t="b">
        <v>1</v>
      </c>
      <c r="N64" s="2"/>
      <c r="O64" s="75"/>
      <c r="P64" s="75"/>
    </row>
    <row r="65" spans="1:16" ht="12.75">
      <c r="A65" s="2"/>
      <c r="B65" s="195">
        <v>21</v>
      </c>
      <c r="C65" s="138" t="s">
        <v>57</v>
      </c>
      <c r="D65" s="139"/>
      <c r="E65" s="139"/>
      <c r="F65" s="139"/>
      <c r="G65" s="139"/>
      <c r="H65" s="140"/>
      <c r="I65" s="20"/>
      <c r="J65" s="8"/>
      <c r="K65" s="8"/>
      <c r="L65" s="8"/>
      <c r="M65" s="7"/>
      <c r="N65" s="2"/>
      <c r="O65" s="75"/>
      <c r="P65" s="75"/>
    </row>
    <row r="66" spans="1:16" ht="12.75">
      <c r="A66" s="2"/>
      <c r="B66" s="196"/>
      <c r="C66" s="141"/>
      <c r="D66" s="142"/>
      <c r="E66" s="142"/>
      <c r="F66" s="142"/>
      <c r="G66" s="142"/>
      <c r="H66" s="143"/>
      <c r="I66" s="20"/>
      <c r="J66" s="12"/>
      <c r="K66" s="12"/>
      <c r="L66" s="12"/>
      <c r="M66" s="11"/>
      <c r="N66" s="2"/>
      <c r="O66" s="75"/>
      <c r="P66" s="75"/>
    </row>
    <row r="67" spans="1:16" ht="12.75">
      <c r="A67" s="2"/>
      <c r="B67" s="195">
        <v>22</v>
      </c>
      <c r="C67" s="153" t="s">
        <v>38</v>
      </c>
      <c r="D67" s="154"/>
      <c r="E67" s="154"/>
      <c r="F67" s="154"/>
      <c r="G67" s="154"/>
      <c r="H67" s="155"/>
      <c r="I67" s="20"/>
      <c r="J67" s="6"/>
      <c r="K67" s="6"/>
      <c r="L67" s="6"/>
      <c r="M67" s="14"/>
      <c r="N67" s="2"/>
      <c r="O67" s="75"/>
      <c r="P67" s="75"/>
    </row>
    <row r="68" spans="1:16" ht="12.75">
      <c r="A68" s="2"/>
      <c r="B68" s="196"/>
      <c r="C68" s="156"/>
      <c r="D68" s="157"/>
      <c r="E68" s="157"/>
      <c r="F68" s="157"/>
      <c r="G68" s="157"/>
      <c r="H68" s="158"/>
      <c r="I68" s="20"/>
      <c r="J68" s="6"/>
      <c r="K68" s="6"/>
      <c r="L68" s="6"/>
      <c r="M68" s="14"/>
      <c r="N68" s="2"/>
      <c r="O68" s="75"/>
      <c r="P68" s="75"/>
    </row>
    <row r="69" spans="1:16" ht="12.75">
      <c r="A69" s="2"/>
      <c r="B69" s="195">
        <v>23</v>
      </c>
      <c r="C69" s="171" t="s">
        <v>56</v>
      </c>
      <c r="D69" s="172"/>
      <c r="E69" s="172"/>
      <c r="F69" s="172"/>
      <c r="G69" s="172"/>
      <c r="H69" s="173"/>
      <c r="I69" s="20"/>
      <c r="J69" s="8"/>
      <c r="K69" s="8"/>
      <c r="L69" s="8"/>
      <c r="M69" s="7"/>
      <c r="N69" s="2"/>
      <c r="O69" s="75"/>
      <c r="P69" s="75"/>
    </row>
    <row r="70" spans="1:16" ht="12.75">
      <c r="A70" s="2"/>
      <c r="B70" s="196"/>
      <c r="C70" s="174"/>
      <c r="D70" s="175"/>
      <c r="E70" s="175"/>
      <c r="F70" s="175"/>
      <c r="G70" s="175"/>
      <c r="H70" s="176"/>
      <c r="I70" s="20"/>
      <c r="J70" s="12"/>
      <c r="K70" s="12"/>
      <c r="L70" s="12"/>
      <c r="M70" s="11"/>
      <c r="N70" s="2"/>
      <c r="O70" s="75"/>
      <c r="P70" s="75"/>
    </row>
    <row r="71" spans="1:16" ht="12.75">
      <c r="A71" s="2"/>
      <c r="B71" s="195">
        <v>24</v>
      </c>
      <c r="C71" s="138" t="s">
        <v>55</v>
      </c>
      <c r="D71" s="139"/>
      <c r="E71" s="139"/>
      <c r="F71" s="139"/>
      <c r="G71" s="139"/>
      <c r="H71" s="140"/>
      <c r="I71" s="20"/>
      <c r="J71" s="6"/>
      <c r="K71" s="6"/>
      <c r="L71" s="6"/>
      <c r="M71" s="14"/>
      <c r="N71" s="2"/>
      <c r="O71" s="75"/>
      <c r="P71" s="75"/>
    </row>
    <row r="72" spans="1:16" ht="12.75">
      <c r="A72" s="2"/>
      <c r="B72" s="196"/>
      <c r="C72" s="141"/>
      <c r="D72" s="142"/>
      <c r="E72" s="142"/>
      <c r="F72" s="142"/>
      <c r="G72" s="142"/>
      <c r="H72" s="143"/>
      <c r="I72" s="20"/>
      <c r="J72" s="6"/>
      <c r="K72" s="6"/>
      <c r="L72" s="6"/>
      <c r="M72" s="14"/>
      <c r="N72" s="2"/>
      <c r="O72" s="75"/>
      <c r="P72" s="75"/>
    </row>
    <row r="73" spans="1:16" ht="12.75">
      <c r="A73" s="2"/>
      <c r="B73" s="195">
        <v>25</v>
      </c>
      <c r="C73" s="208" t="s">
        <v>50</v>
      </c>
      <c r="D73" s="209"/>
      <c r="E73" s="209"/>
      <c r="F73" s="209"/>
      <c r="G73" s="209"/>
      <c r="H73" s="210"/>
      <c r="I73" s="20"/>
      <c r="J73" s="6"/>
      <c r="K73" s="6"/>
      <c r="L73" s="6"/>
      <c r="M73" s="14"/>
      <c r="N73" s="2"/>
      <c r="O73" s="75"/>
      <c r="P73" s="75"/>
    </row>
    <row r="74" spans="1:16" ht="12.75">
      <c r="A74" s="2"/>
      <c r="B74" s="196"/>
      <c r="C74" s="211"/>
      <c r="D74" s="212"/>
      <c r="E74" s="212"/>
      <c r="F74" s="212"/>
      <c r="G74" s="212"/>
      <c r="H74" s="213"/>
      <c r="I74" s="20"/>
      <c r="J74" s="12"/>
      <c r="K74" s="12"/>
      <c r="L74" s="12"/>
      <c r="M74" s="11"/>
      <c r="N74" s="2"/>
      <c r="O74" s="75"/>
      <c r="P74" s="75"/>
    </row>
    <row r="75" spans="1:16" ht="12.75">
      <c r="A75" s="2"/>
      <c r="B75" s="20"/>
      <c r="C75" s="20"/>
      <c r="D75" s="20"/>
      <c r="E75" s="20"/>
      <c r="F75" s="20"/>
      <c r="G75" s="20"/>
      <c r="H75" s="20"/>
      <c r="I75" s="20"/>
      <c r="J75" s="20"/>
      <c r="K75" s="20"/>
      <c r="L75" s="20"/>
      <c r="M75" s="20"/>
      <c r="N75" s="2"/>
      <c r="O75" s="75"/>
      <c r="P75" s="75"/>
    </row>
    <row r="76" spans="1:16" ht="15.75">
      <c r="A76" s="2"/>
      <c r="B76" s="25" t="s">
        <v>89</v>
      </c>
      <c r="C76" s="20"/>
      <c r="D76" s="20"/>
      <c r="E76" s="20"/>
      <c r="F76" s="20"/>
      <c r="G76" s="20"/>
      <c r="H76" s="20"/>
      <c r="I76" s="20"/>
      <c r="J76" s="20"/>
      <c r="K76" s="20"/>
      <c r="L76" s="20"/>
      <c r="M76" s="20"/>
      <c r="N76" s="2"/>
      <c r="O76" s="75"/>
      <c r="P76" s="75"/>
    </row>
    <row r="77" spans="1:16" ht="12.75">
      <c r="A77" s="2"/>
      <c r="B77" s="20"/>
      <c r="C77" s="20"/>
      <c r="D77" s="20"/>
      <c r="E77" s="20"/>
      <c r="F77" s="20"/>
      <c r="G77" s="20"/>
      <c r="H77" s="20"/>
      <c r="I77" s="26"/>
      <c r="J77" s="21" t="b">
        <v>0</v>
      </c>
      <c r="K77" s="21" t="s">
        <v>5</v>
      </c>
      <c r="L77" s="21" t="s">
        <v>6</v>
      </c>
      <c r="M77" s="21" t="b">
        <v>1</v>
      </c>
      <c r="N77" s="2"/>
      <c r="O77" s="75"/>
      <c r="P77" s="75"/>
    </row>
    <row r="78" spans="1:16" ht="12.75">
      <c r="A78" s="2"/>
      <c r="B78" s="195">
        <v>26</v>
      </c>
      <c r="C78" s="138" t="s">
        <v>54</v>
      </c>
      <c r="D78" s="139"/>
      <c r="E78" s="139"/>
      <c r="F78" s="139"/>
      <c r="G78" s="139"/>
      <c r="H78" s="140"/>
      <c r="I78" s="26"/>
      <c r="J78" s="4"/>
      <c r="K78" s="8"/>
      <c r="L78" s="8"/>
      <c r="M78" s="4"/>
      <c r="N78" s="2"/>
      <c r="O78" s="75"/>
      <c r="P78" s="75"/>
    </row>
    <row r="79" spans="1:16" ht="12.75">
      <c r="A79" s="2"/>
      <c r="B79" s="196"/>
      <c r="C79" s="141"/>
      <c r="D79" s="142"/>
      <c r="E79" s="142"/>
      <c r="F79" s="142"/>
      <c r="G79" s="142"/>
      <c r="H79" s="143"/>
      <c r="I79" s="26"/>
      <c r="J79" s="4"/>
      <c r="K79" s="6"/>
      <c r="L79" s="6"/>
      <c r="M79" s="4"/>
      <c r="N79" s="2"/>
      <c r="O79" s="75"/>
      <c r="P79" s="75"/>
    </row>
    <row r="80" spans="1:16" ht="12.75">
      <c r="A80" s="2"/>
      <c r="B80" s="195">
        <v>27</v>
      </c>
      <c r="C80" s="153" t="s">
        <v>39</v>
      </c>
      <c r="D80" s="154"/>
      <c r="E80" s="154"/>
      <c r="F80" s="154"/>
      <c r="G80" s="154"/>
      <c r="H80" s="155"/>
      <c r="I80" s="26"/>
      <c r="J80" s="4"/>
      <c r="K80" s="6"/>
      <c r="L80" s="6"/>
      <c r="M80" s="4"/>
      <c r="N80" s="2"/>
      <c r="O80" s="75"/>
      <c r="P80" s="75"/>
    </row>
    <row r="81" spans="1:16" ht="12.75">
      <c r="A81" s="2"/>
      <c r="B81" s="196"/>
      <c r="C81" s="156"/>
      <c r="D81" s="157"/>
      <c r="E81" s="157"/>
      <c r="F81" s="157"/>
      <c r="G81" s="157"/>
      <c r="H81" s="158"/>
      <c r="I81" s="26"/>
      <c r="J81" s="4"/>
      <c r="K81" s="12"/>
      <c r="L81" s="12"/>
      <c r="M81" s="4"/>
      <c r="N81" s="2"/>
      <c r="O81" s="75"/>
      <c r="P81" s="75"/>
    </row>
    <row r="82" spans="1:16" ht="12.75">
      <c r="A82" s="2"/>
      <c r="B82" s="20"/>
      <c r="C82" s="20"/>
      <c r="D82" s="20"/>
      <c r="E82" s="20"/>
      <c r="F82" s="20"/>
      <c r="G82" s="20"/>
      <c r="H82" s="20"/>
      <c r="I82" s="26"/>
      <c r="J82" s="26"/>
      <c r="K82" s="26"/>
      <c r="L82" s="26"/>
      <c r="M82" s="26"/>
      <c r="N82" s="2"/>
      <c r="O82" s="75"/>
      <c r="P82" s="75"/>
    </row>
    <row r="83" spans="1:16" ht="12.75">
      <c r="A83" s="2"/>
      <c r="B83" s="2"/>
      <c r="C83" s="2"/>
      <c r="D83" s="2"/>
      <c r="E83" s="2"/>
      <c r="F83" s="2"/>
      <c r="G83" s="2"/>
      <c r="H83" s="2"/>
      <c r="I83" s="2"/>
      <c r="J83" s="2"/>
      <c r="K83" s="2"/>
      <c r="L83" s="2"/>
      <c r="M83" s="2"/>
      <c r="N83" s="2"/>
      <c r="O83" s="75"/>
      <c r="P83" s="75"/>
    </row>
    <row r="84" spans="1:16" ht="18.75">
      <c r="A84" s="2"/>
      <c r="B84" s="18" t="s">
        <v>108</v>
      </c>
      <c r="C84" s="19"/>
      <c r="D84" s="19"/>
      <c r="E84" s="19"/>
      <c r="F84" s="19"/>
      <c r="G84" s="19"/>
      <c r="H84" s="19"/>
      <c r="I84" s="19"/>
      <c r="J84" s="19"/>
      <c r="K84" s="19"/>
      <c r="L84" s="19"/>
      <c r="M84" s="19"/>
      <c r="N84" s="2"/>
      <c r="O84" s="75"/>
      <c r="P84" s="75"/>
    </row>
    <row r="85" spans="1:16" ht="12.75">
      <c r="A85" s="2"/>
      <c r="B85" s="2"/>
      <c r="C85" s="2"/>
      <c r="D85" s="2"/>
      <c r="E85" s="2"/>
      <c r="F85" s="2"/>
      <c r="G85" s="2"/>
      <c r="H85" s="2"/>
      <c r="I85" s="2"/>
      <c r="J85" s="2"/>
      <c r="K85" s="2"/>
      <c r="L85" s="2"/>
      <c r="M85" s="2"/>
      <c r="N85" s="2"/>
      <c r="O85" s="75"/>
      <c r="P85" s="75"/>
    </row>
    <row r="86" spans="1:16" ht="15.75">
      <c r="A86" s="2"/>
      <c r="B86" s="84" t="s">
        <v>90</v>
      </c>
      <c r="C86" s="83"/>
      <c r="D86" s="83"/>
      <c r="E86" s="83"/>
      <c r="F86" s="83"/>
      <c r="G86" s="83"/>
      <c r="H86" s="83"/>
      <c r="I86" s="83"/>
      <c r="J86" s="85"/>
      <c r="K86" s="85"/>
      <c r="L86" s="85"/>
      <c r="M86" s="85"/>
      <c r="N86" s="2"/>
      <c r="O86" s="75"/>
      <c r="P86" s="75"/>
    </row>
    <row r="87" spans="1:16" ht="12.75">
      <c r="A87" s="2"/>
      <c r="B87" s="83"/>
      <c r="C87" s="83"/>
      <c r="D87" s="83"/>
      <c r="E87" s="83"/>
      <c r="F87" s="83"/>
      <c r="G87" s="83"/>
      <c r="H87" s="83"/>
      <c r="I87" s="83"/>
      <c r="J87" s="21" t="b">
        <v>0</v>
      </c>
      <c r="K87" s="21" t="s">
        <v>5</v>
      </c>
      <c r="L87" s="21" t="s">
        <v>6</v>
      </c>
      <c r="M87" s="21" t="b">
        <v>1</v>
      </c>
      <c r="N87" s="2"/>
      <c r="O87" s="75"/>
      <c r="P87" s="75"/>
    </row>
    <row r="88" spans="1:16" ht="12.75">
      <c r="A88" s="2"/>
      <c r="B88" s="195">
        <v>28</v>
      </c>
      <c r="C88" s="197" t="s">
        <v>40</v>
      </c>
      <c r="D88" s="198"/>
      <c r="E88" s="198"/>
      <c r="F88" s="198"/>
      <c r="G88" s="198"/>
      <c r="H88" s="199"/>
      <c r="I88" s="83"/>
      <c r="J88" s="4"/>
      <c r="K88" s="8"/>
      <c r="L88" s="8"/>
      <c r="M88" s="4"/>
      <c r="N88" s="2"/>
      <c r="O88" s="75"/>
      <c r="P88" s="75"/>
    </row>
    <row r="89" spans="1:16" ht="12.75">
      <c r="A89" s="2"/>
      <c r="B89" s="196"/>
      <c r="C89" s="200"/>
      <c r="D89" s="201"/>
      <c r="E89" s="201"/>
      <c r="F89" s="201"/>
      <c r="G89" s="201"/>
      <c r="H89" s="202"/>
      <c r="I89" s="83"/>
      <c r="J89" s="4"/>
      <c r="K89" s="6"/>
      <c r="L89" s="6"/>
      <c r="M89" s="4"/>
      <c r="N89" s="2"/>
      <c r="O89" s="75"/>
      <c r="P89" s="75"/>
    </row>
    <row r="90" spans="1:16" ht="12.75">
      <c r="A90" s="2"/>
      <c r="B90" s="195">
        <v>29</v>
      </c>
      <c r="C90" s="197" t="s">
        <v>44</v>
      </c>
      <c r="D90" s="198"/>
      <c r="E90" s="198"/>
      <c r="F90" s="198"/>
      <c r="G90" s="198"/>
      <c r="H90" s="199"/>
      <c r="I90" s="83"/>
      <c r="J90" s="4"/>
      <c r="K90" s="6"/>
      <c r="L90" s="6"/>
      <c r="M90" s="4"/>
      <c r="N90" s="2"/>
      <c r="O90" s="75"/>
      <c r="P90" s="75"/>
    </row>
    <row r="91" spans="1:16" ht="12.75">
      <c r="A91" s="2"/>
      <c r="B91" s="196"/>
      <c r="C91" s="200"/>
      <c r="D91" s="201"/>
      <c r="E91" s="201"/>
      <c r="F91" s="201"/>
      <c r="G91" s="201"/>
      <c r="H91" s="202"/>
      <c r="I91" s="83"/>
      <c r="J91" s="4"/>
      <c r="K91" s="6"/>
      <c r="L91" s="6"/>
      <c r="M91" s="4"/>
      <c r="N91" s="2"/>
      <c r="O91" s="75"/>
      <c r="P91" s="75"/>
    </row>
    <row r="92" spans="1:16" ht="12.75">
      <c r="A92" s="2"/>
      <c r="B92" s="195">
        <v>30</v>
      </c>
      <c r="C92" s="189" t="s">
        <v>53</v>
      </c>
      <c r="D92" s="190"/>
      <c r="E92" s="190"/>
      <c r="F92" s="190"/>
      <c r="G92" s="190"/>
      <c r="H92" s="191"/>
      <c r="I92" s="83"/>
      <c r="J92" s="4"/>
      <c r="K92" s="6"/>
      <c r="L92" s="6"/>
      <c r="M92" s="4"/>
      <c r="N92" s="2"/>
      <c r="O92" s="75"/>
      <c r="P92" s="75"/>
    </row>
    <row r="93" spans="1:16" ht="12.75">
      <c r="A93" s="2"/>
      <c r="B93" s="196"/>
      <c r="C93" s="192"/>
      <c r="D93" s="193"/>
      <c r="E93" s="193"/>
      <c r="F93" s="193"/>
      <c r="G93" s="193"/>
      <c r="H93" s="194"/>
      <c r="I93" s="83"/>
      <c r="J93" s="4"/>
      <c r="K93" s="6"/>
      <c r="L93" s="6"/>
      <c r="M93" s="4"/>
      <c r="N93" s="2"/>
      <c r="O93" s="75"/>
      <c r="P93" s="75"/>
    </row>
    <row r="94" spans="1:16" ht="12.75">
      <c r="A94" s="2"/>
      <c r="B94" s="195">
        <v>31</v>
      </c>
      <c r="C94" s="197" t="s">
        <v>43</v>
      </c>
      <c r="D94" s="203"/>
      <c r="E94" s="203"/>
      <c r="F94" s="203"/>
      <c r="G94" s="203"/>
      <c r="H94" s="204"/>
      <c r="I94" s="83"/>
      <c r="J94" s="4"/>
      <c r="K94" s="6"/>
      <c r="L94" s="6"/>
      <c r="M94" s="4"/>
      <c r="N94" s="2"/>
      <c r="O94" s="75"/>
      <c r="P94" s="75"/>
    </row>
    <row r="95" spans="1:16" ht="12.75">
      <c r="A95" s="2"/>
      <c r="B95" s="196"/>
      <c r="C95" s="205"/>
      <c r="D95" s="206"/>
      <c r="E95" s="206"/>
      <c r="F95" s="206"/>
      <c r="G95" s="206"/>
      <c r="H95" s="207"/>
      <c r="I95" s="83"/>
      <c r="J95" s="4"/>
      <c r="K95" s="12"/>
      <c r="L95" s="12"/>
      <c r="M95" s="4"/>
      <c r="N95" s="2"/>
      <c r="O95" s="75"/>
      <c r="P95" s="75"/>
    </row>
    <row r="96" spans="1:16" ht="12.75">
      <c r="A96" s="2"/>
      <c r="B96" s="83"/>
      <c r="C96" s="83"/>
      <c r="D96" s="83"/>
      <c r="E96" s="83"/>
      <c r="F96" s="83"/>
      <c r="G96" s="83"/>
      <c r="H96" s="83"/>
      <c r="I96" s="83"/>
      <c r="J96" s="85"/>
      <c r="K96" s="85"/>
      <c r="L96" s="85"/>
      <c r="M96" s="85"/>
      <c r="N96" s="2"/>
      <c r="O96" s="75"/>
      <c r="P96" s="75"/>
    </row>
    <row r="97" spans="1:16" ht="15.75">
      <c r="A97" s="2"/>
      <c r="B97" s="84" t="s">
        <v>91</v>
      </c>
      <c r="C97" s="83"/>
      <c r="D97" s="83"/>
      <c r="E97" s="83"/>
      <c r="F97" s="83"/>
      <c r="G97" s="83"/>
      <c r="H97" s="83"/>
      <c r="I97" s="83"/>
      <c r="J97" s="83"/>
      <c r="K97" s="83"/>
      <c r="L97" s="83"/>
      <c r="M97" s="83"/>
      <c r="N97" s="2"/>
      <c r="O97" s="75"/>
      <c r="P97" s="75"/>
    </row>
    <row r="98" spans="1:16" ht="12.75">
      <c r="A98" s="2"/>
      <c r="B98" s="83"/>
      <c r="C98" s="83"/>
      <c r="D98" s="83"/>
      <c r="E98" s="83"/>
      <c r="F98" s="83"/>
      <c r="G98" s="83"/>
      <c r="H98" s="83"/>
      <c r="I98" s="83"/>
      <c r="J98" s="21" t="b">
        <v>0</v>
      </c>
      <c r="K98" s="21" t="s">
        <v>5</v>
      </c>
      <c r="L98" s="21" t="s">
        <v>6</v>
      </c>
      <c r="M98" s="21" t="b">
        <v>1</v>
      </c>
      <c r="N98" s="2"/>
      <c r="O98" s="75"/>
      <c r="P98" s="75"/>
    </row>
    <row r="99" spans="1:16" ht="12.75">
      <c r="A99" s="2"/>
      <c r="B99" s="195">
        <v>32</v>
      </c>
      <c r="C99" s="197" t="s">
        <v>45</v>
      </c>
      <c r="D99" s="198"/>
      <c r="E99" s="198"/>
      <c r="F99" s="198"/>
      <c r="G99" s="198"/>
      <c r="H99" s="199"/>
      <c r="I99" s="83"/>
      <c r="J99" s="8"/>
      <c r="K99" s="8"/>
      <c r="L99" s="8"/>
      <c r="M99" s="7"/>
      <c r="N99" s="2"/>
      <c r="O99" s="75"/>
      <c r="P99" s="75"/>
    </row>
    <row r="100" spans="1:16" ht="12.75">
      <c r="A100" s="2"/>
      <c r="B100" s="196"/>
      <c r="C100" s="200"/>
      <c r="D100" s="201"/>
      <c r="E100" s="201"/>
      <c r="F100" s="201"/>
      <c r="G100" s="201"/>
      <c r="H100" s="202"/>
      <c r="I100" s="83"/>
      <c r="J100" s="12"/>
      <c r="K100" s="12"/>
      <c r="L100" s="12"/>
      <c r="M100" s="11"/>
      <c r="N100" s="2"/>
      <c r="O100" s="75"/>
      <c r="P100" s="75"/>
    </row>
    <row r="101" spans="1:16" ht="12.75">
      <c r="A101" s="2"/>
      <c r="B101" s="195">
        <v>33</v>
      </c>
      <c r="C101" s="177" t="s">
        <v>51</v>
      </c>
      <c r="D101" s="178"/>
      <c r="E101" s="178"/>
      <c r="F101" s="178"/>
      <c r="G101" s="178"/>
      <c r="H101" s="179"/>
      <c r="I101" s="83"/>
      <c r="J101" s="6"/>
      <c r="K101" s="6"/>
      <c r="L101" s="6"/>
      <c r="M101" s="14"/>
      <c r="N101" s="2"/>
      <c r="O101" s="75"/>
      <c r="P101" s="75"/>
    </row>
    <row r="102" spans="1:16" ht="12.75">
      <c r="A102" s="2"/>
      <c r="B102" s="196"/>
      <c r="C102" s="180"/>
      <c r="D102" s="181"/>
      <c r="E102" s="181"/>
      <c r="F102" s="181"/>
      <c r="G102" s="181"/>
      <c r="H102" s="182"/>
      <c r="I102" s="83"/>
      <c r="J102" s="6"/>
      <c r="K102" s="6"/>
      <c r="L102" s="6"/>
      <c r="M102" s="14"/>
      <c r="N102" s="2"/>
      <c r="O102" s="75"/>
      <c r="P102" s="75"/>
    </row>
    <row r="103" spans="1:16" ht="12.75">
      <c r="A103" s="2"/>
      <c r="B103" s="195">
        <v>34</v>
      </c>
      <c r="C103" s="197" t="s">
        <v>41</v>
      </c>
      <c r="D103" s="198"/>
      <c r="E103" s="198"/>
      <c r="F103" s="198"/>
      <c r="G103" s="198"/>
      <c r="H103" s="199"/>
      <c r="I103" s="83"/>
      <c r="J103" s="8"/>
      <c r="K103" s="8"/>
      <c r="L103" s="8"/>
      <c r="M103" s="7"/>
      <c r="N103" s="2"/>
      <c r="O103" s="75"/>
      <c r="P103" s="75"/>
    </row>
    <row r="104" spans="1:16" ht="12.75">
      <c r="A104" s="2"/>
      <c r="B104" s="196"/>
      <c r="C104" s="200"/>
      <c r="D104" s="201"/>
      <c r="E104" s="201"/>
      <c r="F104" s="201"/>
      <c r="G104" s="201"/>
      <c r="H104" s="202"/>
      <c r="I104" s="83"/>
      <c r="J104" s="12"/>
      <c r="K104" s="12"/>
      <c r="L104" s="12"/>
      <c r="M104" s="11"/>
      <c r="N104" s="2"/>
      <c r="O104" s="75"/>
      <c r="P104" s="75"/>
    </row>
    <row r="105" spans="1:16" ht="12.75">
      <c r="A105" s="2"/>
      <c r="B105" s="195">
        <v>35</v>
      </c>
      <c r="C105" s="183" t="s">
        <v>52</v>
      </c>
      <c r="D105" s="184"/>
      <c r="E105" s="184"/>
      <c r="F105" s="184"/>
      <c r="G105" s="184"/>
      <c r="H105" s="185"/>
      <c r="I105" s="83"/>
      <c r="J105" s="6"/>
      <c r="K105" s="6"/>
      <c r="L105" s="6"/>
      <c r="M105" s="14"/>
      <c r="N105" s="2"/>
      <c r="O105" s="75"/>
      <c r="P105" s="75"/>
    </row>
    <row r="106" spans="1:16" ht="12.75">
      <c r="A106" s="2"/>
      <c r="B106" s="196"/>
      <c r="C106" s="186"/>
      <c r="D106" s="187"/>
      <c r="E106" s="187"/>
      <c r="F106" s="187"/>
      <c r="G106" s="187"/>
      <c r="H106" s="188"/>
      <c r="I106" s="83"/>
      <c r="J106" s="12"/>
      <c r="K106" s="12"/>
      <c r="L106" s="12"/>
      <c r="M106" s="11"/>
      <c r="N106" s="2"/>
      <c r="O106" s="75"/>
      <c r="P106" s="75"/>
    </row>
    <row r="107" spans="1:16" ht="12.75">
      <c r="A107" s="2"/>
      <c r="B107" s="195">
        <v>36</v>
      </c>
      <c r="C107" s="197" t="s">
        <v>42</v>
      </c>
      <c r="D107" s="198"/>
      <c r="E107" s="198"/>
      <c r="F107" s="198"/>
      <c r="G107" s="198"/>
      <c r="H107" s="199"/>
      <c r="I107" s="83"/>
      <c r="J107" s="6"/>
      <c r="K107" s="6"/>
      <c r="L107" s="6"/>
      <c r="M107" s="14"/>
      <c r="N107" s="2"/>
      <c r="O107" s="75"/>
      <c r="P107" s="75"/>
    </row>
    <row r="108" spans="1:16" ht="12.75">
      <c r="A108" s="2"/>
      <c r="B108" s="196"/>
      <c r="C108" s="200"/>
      <c r="D108" s="201"/>
      <c r="E108" s="201"/>
      <c r="F108" s="201"/>
      <c r="G108" s="201"/>
      <c r="H108" s="202"/>
      <c r="I108" s="83"/>
      <c r="J108" s="12"/>
      <c r="K108" s="12"/>
      <c r="L108" s="12"/>
      <c r="M108" s="11"/>
      <c r="N108" s="2"/>
      <c r="O108" s="75"/>
      <c r="P108" s="75"/>
    </row>
    <row r="109" spans="1:16" ht="12.75">
      <c r="A109" s="2"/>
      <c r="B109" s="83"/>
      <c r="C109" s="83"/>
      <c r="D109" s="83"/>
      <c r="E109" s="83"/>
      <c r="F109" s="83"/>
      <c r="G109" s="83"/>
      <c r="H109" s="83"/>
      <c r="I109" s="83"/>
      <c r="J109" s="83"/>
      <c r="K109" s="83"/>
      <c r="L109" s="83"/>
      <c r="M109" s="83"/>
      <c r="N109" s="2"/>
      <c r="O109" s="75"/>
      <c r="P109" s="75"/>
    </row>
    <row r="110" spans="1:16" ht="12.75">
      <c r="A110" s="2"/>
      <c r="B110" s="2"/>
      <c r="C110" s="2"/>
      <c r="D110" s="2"/>
      <c r="E110" s="2"/>
      <c r="F110" s="2"/>
      <c r="G110" s="2"/>
      <c r="H110" s="2"/>
      <c r="I110" s="2"/>
      <c r="J110" s="2"/>
      <c r="K110" s="2"/>
      <c r="L110" s="2"/>
      <c r="M110" s="2"/>
      <c r="N110" s="2"/>
      <c r="O110" s="75"/>
      <c r="P110" s="75"/>
    </row>
    <row r="111" spans="1:16" ht="12.75">
      <c r="A111" s="2"/>
      <c r="B111" s="2"/>
      <c r="C111" s="2"/>
      <c r="D111" s="2"/>
      <c r="E111" s="2"/>
      <c r="F111" s="2"/>
      <c r="G111" s="2"/>
      <c r="H111" s="2"/>
      <c r="I111" s="2"/>
      <c r="J111" s="2"/>
      <c r="K111" s="2"/>
      <c r="L111" s="2"/>
      <c r="M111" s="2"/>
      <c r="N111" s="2"/>
      <c r="O111" s="75"/>
      <c r="P111" s="75"/>
    </row>
    <row r="112" spans="1:16" ht="12.75">
      <c r="A112" s="2"/>
      <c r="B112" s="2"/>
      <c r="C112" s="2"/>
      <c r="D112" s="2"/>
      <c r="E112" s="2"/>
      <c r="F112" s="2"/>
      <c r="G112" s="2"/>
      <c r="H112" s="2"/>
      <c r="I112" s="2"/>
      <c r="J112" s="2"/>
      <c r="K112" s="2"/>
      <c r="L112" s="2"/>
      <c r="M112" s="2"/>
      <c r="N112" s="2"/>
      <c r="O112" s="75"/>
      <c r="P112" s="75"/>
    </row>
    <row r="113" spans="15:16" ht="12.75">
      <c r="O113" s="75"/>
      <c r="P113" s="75"/>
    </row>
  </sheetData>
  <sheetProtection/>
  <mergeCells count="72">
    <mergeCell ref="B20:B21"/>
    <mergeCell ref="B22:B23"/>
    <mergeCell ref="B29:B30"/>
    <mergeCell ref="B31:B32"/>
    <mergeCell ref="B11:B12"/>
    <mergeCell ref="B13:B14"/>
    <mergeCell ref="B15:B17"/>
    <mergeCell ref="B18:B19"/>
    <mergeCell ref="C51:H53"/>
    <mergeCell ref="B33:B34"/>
    <mergeCell ref="C27:H28"/>
    <mergeCell ref="C31:H32"/>
    <mergeCell ref="C33:H34"/>
    <mergeCell ref="B27:B28"/>
    <mergeCell ref="B35:B36"/>
    <mergeCell ref="B37:B38"/>
    <mergeCell ref="B47:B48"/>
    <mergeCell ref="B49:B50"/>
    <mergeCell ref="B51:B53"/>
    <mergeCell ref="B39:B40"/>
    <mergeCell ref="B54:B55"/>
    <mergeCell ref="B56:B57"/>
    <mergeCell ref="B58:B59"/>
    <mergeCell ref="C107:H108"/>
    <mergeCell ref="C103:H104"/>
    <mergeCell ref="C99:H100"/>
    <mergeCell ref="B99:B100"/>
    <mergeCell ref="B101:B102"/>
    <mergeCell ref="B60:B61"/>
    <mergeCell ref="C73:H74"/>
    <mergeCell ref="C67:H68"/>
    <mergeCell ref="B65:B66"/>
    <mergeCell ref="B67:B68"/>
    <mergeCell ref="C71:H72"/>
    <mergeCell ref="B69:B70"/>
    <mergeCell ref="B71:B72"/>
    <mergeCell ref="B73:B74"/>
    <mergeCell ref="B107:B108"/>
    <mergeCell ref="C90:H91"/>
    <mergeCell ref="C80:H81"/>
    <mergeCell ref="B78:B79"/>
    <mergeCell ref="B80:B81"/>
    <mergeCell ref="C94:H95"/>
    <mergeCell ref="C88:H89"/>
    <mergeCell ref="B88:B89"/>
    <mergeCell ref="B90:B91"/>
    <mergeCell ref="B92:B93"/>
    <mergeCell ref="C101:H102"/>
    <mergeCell ref="C105:H106"/>
    <mergeCell ref="C92:H93"/>
    <mergeCell ref="C78:H79"/>
    <mergeCell ref="B103:B104"/>
    <mergeCell ref="B105:B106"/>
    <mergeCell ref="B94:B95"/>
    <mergeCell ref="C13:H14"/>
    <mergeCell ref="C11:H12"/>
    <mergeCell ref="C69:H70"/>
    <mergeCell ref="C65:H66"/>
    <mergeCell ref="C60:H61"/>
    <mergeCell ref="C58:H59"/>
    <mergeCell ref="C56:H57"/>
    <mergeCell ref="C54:H55"/>
    <mergeCell ref="C20:H21"/>
    <mergeCell ref="C22:H23"/>
    <mergeCell ref="C49:H50"/>
    <mergeCell ref="C39:H40"/>
    <mergeCell ref="C29:H30"/>
    <mergeCell ref="C15:H17"/>
    <mergeCell ref="C47:H48"/>
    <mergeCell ref="C35:H36"/>
    <mergeCell ref="C37:H38"/>
    <mergeCell ref="C18:H19"/>
  </mergeCells>
  <printOptions/>
  <pageMargins left="0.787401575" right="0.787401575" top="0.984251969" bottom="0.984251969" header="0.4921259845" footer="0.4921259845"/>
  <pageSetup horizontalDpi="600" verticalDpi="600" orientation="portrait" paperSize="9" scale="55" r:id="rId2"/>
  <rowBreaks count="1" manualBreakCount="1">
    <brk id="42" max="13" man="1"/>
  </rowBreaks>
  <legacyDrawing r:id="rId1"/>
</worksheet>
</file>

<file path=xl/worksheets/sheet4.xml><?xml version="1.0" encoding="utf-8"?>
<worksheet xmlns="http://schemas.openxmlformats.org/spreadsheetml/2006/main" xmlns:r="http://schemas.openxmlformats.org/officeDocument/2006/relationships">
  <dimension ref="A1:U52"/>
  <sheetViews>
    <sheetView zoomScale="80" zoomScaleNormal="80" zoomScalePageLayoutView="41" workbookViewId="0" topLeftCell="A14">
      <selection activeCell="C34" sqref="C34"/>
    </sheetView>
  </sheetViews>
  <sheetFormatPr defaultColWidth="11.421875" defaultRowHeight="12.75"/>
  <cols>
    <col min="1" max="1" width="5.57421875" style="0" customWidth="1"/>
    <col min="2" max="2" width="12.8515625" style="0" customWidth="1"/>
    <col min="3" max="3" width="15.00390625" style="0" bestFit="1" customWidth="1"/>
    <col min="4" max="4" width="15.00390625" style="0" customWidth="1"/>
    <col min="5" max="7" width="13.00390625" style="0" customWidth="1"/>
    <col min="8" max="9" width="15.00390625" style="0" customWidth="1"/>
  </cols>
  <sheetData>
    <row r="1" spans="1:21" s="39" customFormat="1" ht="21" customHeight="1">
      <c r="A1" s="38"/>
      <c r="B1" s="218" t="s">
        <v>103</v>
      </c>
      <c r="C1" s="218"/>
      <c r="D1" s="218"/>
      <c r="E1" s="218"/>
      <c r="F1" s="218"/>
      <c r="G1" s="218"/>
      <c r="H1" s="218"/>
      <c r="I1" s="218"/>
      <c r="J1" s="218"/>
      <c r="K1" s="218"/>
      <c r="L1" s="218"/>
      <c r="M1" s="218"/>
      <c r="N1" s="218"/>
      <c r="O1" s="218"/>
      <c r="P1" s="218"/>
      <c r="Q1" s="218"/>
      <c r="R1" s="218"/>
      <c r="S1" s="218"/>
      <c r="T1" s="218"/>
      <c r="U1" s="218"/>
    </row>
    <row r="2" spans="1:21" ht="12.75">
      <c r="A2" s="57"/>
      <c r="B2" s="57"/>
      <c r="C2" s="57"/>
      <c r="D2" s="57"/>
      <c r="E2" s="57"/>
      <c r="F2" s="57"/>
      <c r="G2" s="57"/>
      <c r="H2" s="57"/>
      <c r="I2" s="57"/>
      <c r="J2" s="57"/>
      <c r="K2" s="57"/>
      <c r="L2" s="57"/>
      <c r="M2" s="57"/>
      <c r="N2" s="57"/>
      <c r="O2" s="57"/>
      <c r="P2" s="57"/>
      <c r="Q2" s="57"/>
      <c r="R2" s="57"/>
      <c r="S2" s="57"/>
      <c r="T2" s="57"/>
      <c r="U2" s="57"/>
    </row>
    <row r="3" spans="1:21" ht="12.75">
      <c r="A3" s="221" t="s">
        <v>46</v>
      </c>
      <c r="B3" s="221"/>
      <c r="C3" s="221"/>
      <c r="D3" s="221"/>
      <c r="E3" s="221"/>
      <c r="F3" s="221"/>
      <c r="G3" s="221"/>
      <c r="H3" s="221"/>
      <c r="I3" s="221"/>
      <c r="J3" s="221"/>
      <c r="K3" s="221"/>
      <c r="L3" s="221"/>
      <c r="M3" s="221"/>
      <c r="N3" s="221"/>
      <c r="O3" s="221"/>
      <c r="P3" s="57"/>
      <c r="Q3" s="57"/>
      <c r="R3" s="57"/>
      <c r="S3" s="57"/>
      <c r="T3" s="57"/>
      <c r="U3" s="57"/>
    </row>
    <row r="4" spans="1:21" ht="12.75">
      <c r="A4" s="57"/>
      <c r="B4" s="57"/>
      <c r="C4" s="57"/>
      <c r="D4" s="57"/>
      <c r="E4" s="61"/>
      <c r="F4" s="61"/>
      <c r="G4" s="61"/>
      <c r="H4" s="61"/>
      <c r="I4" s="61"/>
      <c r="J4" s="61"/>
      <c r="K4" s="61"/>
      <c r="L4" s="61"/>
      <c r="M4" s="57"/>
      <c r="N4" s="57"/>
      <c r="O4" s="57"/>
      <c r="P4" s="57"/>
      <c r="Q4" s="57"/>
      <c r="R4" s="57"/>
      <c r="S4" s="57"/>
      <c r="T4" s="57"/>
      <c r="U4" s="57"/>
    </row>
    <row r="5" spans="1:21" ht="12.75">
      <c r="A5" s="57"/>
      <c r="B5" s="63"/>
      <c r="C5" s="57"/>
      <c r="D5" s="57"/>
      <c r="E5" s="61"/>
      <c r="F5" s="64"/>
      <c r="G5" s="65"/>
      <c r="H5" s="64"/>
      <c r="I5" s="64"/>
      <c r="J5" s="64"/>
      <c r="K5" s="64"/>
      <c r="L5" s="64"/>
      <c r="M5" s="57"/>
      <c r="N5" s="57"/>
      <c r="O5" s="57"/>
      <c r="P5" s="57"/>
      <c r="Q5" s="57"/>
      <c r="R5" s="57"/>
      <c r="S5" s="57"/>
      <c r="T5" s="57"/>
      <c r="U5" s="57"/>
    </row>
    <row r="6" spans="1:21" ht="12.75">
      <c r="A6" s="57"/>
      <c r="B6" s="63"/>
      <c r="C6" s="57"/>
      <c r="D6" s="57"/>
      <c r="E6" s="61"/>
      <c r="F6" s="64"/>
      <c r="G6" s="65"/>
      <c r="H6" s="64"/>
      <c r="I6" s="64"/>
      <c r="J6" s="64"/>
      <c r="K6" s="64"/>
      <c r="L6" s="64"/>
      <c r="M6" s="57"/>
      <c r="N6" s="57"/>
      <c r="O6" s="57"/>
      <c r="P6" s="57"/>
      <c r="Q6" s="57"/>
      <c r="R6" s="57"/>
      <c r="S6" s="57"/>
      <c r="T6" s="57"/>
      <c r="U6" s="57"/>
    </row>
    <row r="7" spans="1:21" ht="12.75">
      <c r="A7" s="57"/>
      <c r="B7" s="63"/>
      <c r="C7" s="57"/>
      <c r="D7" s="57"/>
      <c r="E7" s="61"/>
      <c r="F7" s="64"/>
      <c r="G7" s="65"/>
      <c r="H7" s="64"/>
      <c r="I7" s="64"/>
      <c r="J7" s="64"/>
      <c r="K7" s="64"/>
      <c r="L7" s="64"/>
      <c r="M7" s="57"/>
      <c r="N7" s="57"/>
      <c r="O7" s="57"/>
      <c r="P7" s="57"/>
      <c r="Q7" s="57"/>
      <c r="R7" s="57"/>
      <c r="S7" s="57"/>
      <c r="T7" s="57"/>
      <c r="U7" s="57"/>
    </row>
    <row r="8" spans="1:21" ht="12.75">
      <c r="A8" s="57"/>
      <c r="B8" s="63"/>
      <c r="C8" s="57"/>
      <c r="D8" s="57"/>
      <c r="E8" s="61"/>
      <c r="F8" s="64"/>
      <c r="G8" s="65"/>
      <c r="H8" s="64"/>
      <c r="I8" s="64"/>
      <c r="J8" s="64"/>
      <c r="K8" s="64"/>
      <c r="L8" s="64"/>
      <c r="M8" s="57"/>
      <c r="N8" s="57"/>
      <c r="O8" s="57"/>
      <c r="P8" s="57"/>
      <c r="Q8" s="57"/>
      <c r="R8" s="57"/>
      <c r="S8" s="57"/>
      <c r="T8" s="57"/>
      <c r="U8" s="57"/>
    </row>
    <row r="9" spans="1:21" ht="12.75">
      <c r="A9" s="57"/>
      <c r="B9" s="63"/>
      <c r="C9" s="57"/>
      <c r="D9" s="57"/>
      <c r="E9" s="61"/>
      <c r="F9" s="64"/>
      <c r="G9" s="65"/>
      <c r="H9" s="64"/>
      <c r="I9" s="64"/>
      <c r="J9" s="64"/>
      <c r="K9" s="64"/>
      <c r="L9" s="64"/>
      <c r="M9" s="57"/>
      <c r="N9" s="57"/>
      <c r="O9" s="57"/>
      <c r="P9" s="57"/>
      <c r="Q9" s="57"/>
      <c r="R9" s="57"/>
      <c r="S9" s="57"/>
      <c r="T9" s="57"/>
      <c r="U9" s="57"/>
    </row>
    <row r="10" spans="1:21" ht="12.75">
      <c r="A10" s="57"/>
      <c r="B10" s="63"/>
      <c r="C10" s="57"/>
      <c r="D10" s="57"/>
      <c r="E10" s="61"/>
      <c r="F10" s="64"/>
      <c r="G10" s="65"/>
      <c r="H10" s="64"/>
      <c r="I10" s="64"/>
      <c r="J10" s="64"/>
      <c r="K10" s="64"/>
      <c r="L10" s="64"/>
      <c r="M10" s="57"/>
      <c r="N10" s="57"/>
      <c r="O10" s="57"/>
      <c r="P10" s="57"/>
      <c r="Q10" s="57"/>
      <c r="R10" s="57"/>
      <c r="S10" s="57"/>
      <c r="T10" s="57"/>
      <c r="U10" s="57"/>
    </row>
    <row r="11" spans="1:21" ht="12.75">
      <c r="A11" s="57"/>
      <c r="B11" s="63"/>
      <c r="C11" s="57"/>
      <c r="D11" s="57"/>
      <c r="E11" s="61"/>
      <c r="F11" s="64"/>
      <c r="G11" s="65"/>
      <c r="H11" s="64"/>
      <c r="I11" s="64"/>
      <c r="J11" s="64"/>
      <c r="K11" s="64"/>
      <c r="L11" s="64"/>
      <c r="M11" s="57"/>
      <c r="N11" s="57"/>
      <c r="O11" s="57"/>
      <c r="P11" s="57"/>
      <c r="Q11" s="57"/>
      <c r="R11" s="57"/>
      <c r="S11" s="57"/>
      <c r="T11" s="57"/>
      <c r="U11" s="57"/>
    </row>
    <row r="12" spans="1:21" ht="12.75">
      <c r="A12" s="57"/>
      <c r="B12" s="63"/>
      <c r="C12" s="57"/>
      <c r="D12" s="57"/>
      <c r="E12" s="61"/>
      <c r="F12" s="64"/>
      <c r="G12" s="65"/>
      <c r="H12" s="64"/>
      <c r="I12" s="64"/>
      <c r="J12" s="64"/>
      <c r="K12" s="64"/>
      <c r="L12" s="64"/>
      <c r="M12" s="57"/>
      <c r="N12" s="57"/>
      <c r="O12" s="57"/>
      <c r="P12" s="57"/>
      <c r="Q12" s="57"/>
      <c r="R12" s="57"/>
      <c r="S12" s="57"/>
      <c r="T12" s="57"/>
      <c r="U12" s="57"/>
    </row>
    <row r="13" spans="1:21" ht="12.75">
      <c r="A13" s="57"/>
      <c r="B13" s="63"/>
      <c r="C13" s="57"/>
      <c r="D13" s="57"/>
      <c r="E13" s="61"/>
      <c r="F13" s="64"/>
      <c r="G13" s="65"/>
      <c r="H13" s="64"/>
      <c r="I13" s="64"/>
      <c r="J13" s="64"/>
      <c r="K13" s="64"/>
      <c r="L13" s="64"/>
      <c r="M13" s="57"/>
      <c r="N13" s="57"/>
      <c r="O13" s="57"/>
      <c r="P13" s="57"/>
      <c r="Q13" s="57"/>
      <c r="R13" s="57"/>
      <c r="S13" s="57"/>
      <c r="T13" s="57"/>
      <c r="U13" s="57"/>
    </row>
    <row r="14" spans="1:21" ht="12.75">
      <c r="A14" s="57"/>
      <c r="B14" s="63"/>
      <c r="C14" s="57"/>
      <c r="D14" s="57"/>
      <c r="E14" s="61"/>
      <c r="F14" s="64"/>
      <c r="G14" s="65"/>
      <c r="H14" s="64"/>
      <c r="I14" s="64"/>
      <c r="J14" s="64"/>
      <c r="K14" s="64"/>
      <c r="L14" s="64"/>
      <c r="M14" s="57"/>
      <c r="N14" s="57"/>
      <c r="O14" s="57"/>
      <c r="P14" s="57"/>
      <c r="Q14" s="57"/>
      <c r="R14" s="57"/>
      <c r="S14" s="57"/>
      <c r="T14" s="57"/>
      <c r="U14" s="57"/>
    </row>
    <row r="15" spans="1:21" ht="12.75">
      <c r="A15" s="57"/>
      <c r="B15" s="63"/>
      <c r="C15" s="57"/>
      <c r="D15" s="57"/>
      <c r="E15" s="61"/>
      <c r="F15" s="64"/>
      <c r="G15" s="65"/>
      <c r="H15" s="64"/>
      <c r="I15" s="64"/>
      <c r="J15" s="64"/>
      <c r="K15" s="64"/>
      <c r="L15" s="64"/>
      <c r="M15" s="57"/>
      <c r="N15" s="57"/>
      <c r="O15" s="57"/>
      <c r="P15" s="57"/>
      <c r="Q15" s="57"/>
      <c r="R15" s="57"/>
      <c r="S15" s="57"/>
      <c r="T15" s="57"/>
      <c r="U15" s="57"/>
    </row>
    <row r="16" spans="1:21" ht="12.75">
      <c r="A16" s="57"/>
      <c r="B16" s="63"/>
      <c r="C16" s="57"/>
      <c r="D16" s="57"/>
      <c r="E16" s="61"/>
      <c r="F16" s="64"/>
      <c r="G16" s="65"/>
      <c r="H16" s="64"/>
      <c r="I16" s="64"/>
      <c r="J16" s="64"/>
      <c r="K16" s="64"/>
      <c r="L16" s="64"/>
      <c r="M16" s="57"/>
      <c r="N16" s="57"/>
      <c r="O16" s="57"/>
      <c r="P16" s="57"/>
      <c r="Q16" s="57"/>
      <c r="R16" s="57"/>
      <c r="S16" s="57"/>
      <c r="T16" s="57"/>
      <c r="U16" s="57"/>
    </row>
    <row r="17" spans="1:21" ht="12.75">
      <c r="A17" s="57"/>
      <c r="B17" s="63"/>
      <c r="C17" s="57"/>
      <c r="D17" s="57"/>
      <c r="E17" s="61"/>
      <c r="F17" s="64"/>
      <c r="G17" s="65"/>
      <c r="H17" s="64"/>
      <c r="I17" s="64"/>
      <c r="J17" s="64"/>
      <c r="K17" s="64"/>
      <c r="L17" s="64"/>
      <c r="M17" s="57"/>
      <c r="N17" s="57"/>
      <c r="O17" s="57"/>
      <c r="P17" s="57"/>
      <c r="Q17" s="57"/>
      <c r="R17" s="57"/>
      <c r="S17" s="57"/>
      <c r="T17" s="57"/>
      <c r="U17" s="57"/>
    </row>
    <row r="18" spans="1:21" ht="12.75">
      <c r="A18" s="57"/>
      <c r="B18" s="63"/>
      <c r="C18" s="57"/>
      <c r="D18" s="57"/>
      <c r="E18" s="61"/>
      <c r="F18" s="64"/>
      <c r="G18" s="65"/>
      <c r="H18" s="64"/>
      <c r="I18" s="64"/>
      <c r="J18" s="64"/>
      <c r="K18" s="64"/>
      <c r="L18" s="64"/>
      <c r="M18" s="57"/>
      <c r="N18" s="57"/>
      <c r="O18" s="57"/>
      <c r="P18" s="57"/>
      <c r="Q18" s="57"/>
      <c r="R18" s="57"/>
      <c r="S18" s="57"/>
      <c r="T18" s="57"/>
      <c r="U18" s="57"/>
    </row>
    <row r="19" spans="1:21" ht="12.75">
      <c r="A19" s="57"/>
      <c r="B19" s="63"/>
      <c r="C19" s="57"/>
      <c r="D19" s="57"/>
      <c r="E19" s="61"/>
      <c r="F19" s="64"/>
      <c r="G19" s="65"/>
      <c r="H19" s="64"/>
      <c r="I19" s="64"/>
      <c r="J19" s="64"/>
      <c r="K19" s="64"/>
      <c r="L19" s="64"/>
      <c r="M19" s="57"/>
      <c r="N19" s="57"/>
      <c r="O19" s="57"/>
      <c r="P19" s="57"/>
      <c r="Q19" s="57"/>
      <c r="R19" s="57"/>
      <c r="S19" s="57"/>
      <c r="T19" s="57"/>
      <c r="U19" s="57"/>
    </row>
    <row r="20" spans="1:21" ht="12.75">
      <c r="A20" s="57"/>
      <c r="B20" s="63"/>
      <c r="C20" s="57"/>
      <c r="D20" s="57"/>
      <c r="E20" s="61"/>
      <c r="F20" s="64"/>
      <c r="G20" s="65"/>
      <c r="H20" s="64"/>
      <c r="I20" s="64"/>
      <c r="J20" s="64"/>
      <c r="K20" s="64"/>
      <c r="L20" s="64"/>
      <c r="M20" s="57"/>
      <c r="N20" s="57"/>
      <c r="O20" s="57"/>
      <c r="P20" s="57"/>
      <c r="Q20" s="57"/>
      <c r="R20" s="57"/>
      <c r="S20" s="57"/>
      <c r="T20" s="57"/>
      <c r="U20" s="57"/>
    </row>
    <row r="21" spans="1:21" ht="12.75">
      <c r="A21" s="57"/>
      <c r="B21" s="63"/>
      <c r="C21" s="57"/>
      <c r="D21" s="57"/>
      <c r="E21" s="61"/>
      <c r="F21" s="64"/>
      <c r="G21" s="65"/>
      <c r="H21" s="64"/>
      <c r="I21" s="64"/>
      <c r="J21" s="64"/>
      <c r="K21" s="64"/>
      <c r="L21" s="64"/>
      <c r="M21" s="57"/>
      <c r="N21" s="57"/>
      <c r="O21" s="57"/>
      <c r="P21" s="57"/>
      <c r="Q21" s="57"/>
      <c r="R21" s="57"/>
      <c r="S21" s="57"/>
      <c r="T21" s="57"/>
      <c r="U21" s="57"/>
    </row>
    <row r="22" spans="1:21" ht="12.75">
      <c r="A22" s="57"/>
      <c r="B22" s="63"/>
      <c r="C22" s="57"/>
      <c r="D22" s="57"/>
      <c r="E22" s="61"/>
      <c r="F22" s="64"/>
      <c r="G22" s="65"/>
      <c r="H22" s="64"/>
      <c r="I22" s="64"/>
      <c r="J22" s="64"/>
      <c r="K22" s="64"/>
      <c r="L22" s="64"/>
      <c r="M22" s="57"/>
      <c r="N22" s="57"/>
      <c r="O22" s="57"/>
      <c r="P22" s="57"/>
      <c r="Q22" s="57"/>
      <c r="R22" s="57"/>
      <c r="S22" s="57"/>
      <c r="T22" s="57"/>
      <c r="U22" s="57"/>
    </row>
    <row r="23" spans="1:21" ht="12.75">
      <c r="A23" s="57"/>
      <c r="B23" s="63"/>
      <c r="C23" s="57"/>
      <c r="D23" s="57"/>
      <c r="E23" s="61"/>
      <c r="F23" s="64"/>
      <c r="G23" s="65"/>
      <c r="H23" s="64"/>
      <c r="I23" s="64"/>
      <c r="J23" s="64"/>
      <c r="K23" s="64"/>
      <c r="L23" s="64"/>
      <c r="M23" s="57"/>
      <c r="N23" s="57"/>
      <c r="O23" s="57"/>
      <c r="P23" s="57"/>
      <c r="Q23" s="57"/>
      <c r="R23" s="57"/>
      <c r="S23" s="57"/>
      <c r="T23" s="57"/>
      <c r="U23" s="57"/>
    </row>
    <row r="24" spans="1:21" ht="12.75">
      <c r="A24" s="57"/>
      <c r="B24" s="57"/>
      <c r="C24" s="57"/>
      <c r="D24" s="66"/>
      <c r="E24" s="57"/>
      <c r="F24" s="61"/>
      <c r="G24" s="61"/>
      <c r="H24" s="67"/>
      <c r="I24" s="61"/>
      <c r="J24" s="61"/>
      <c r="K24" s="61"/>
      <c r="L24" s="61"/>
      <c r="M24" s="57"/>
      <c r="N24" s="57"/>
      <c r="O24" s="57"/>
      <c r="P24" s="57"/>
      <c r="Q24" s="57"/>
      <c r="R24" s="57"/>
      <c r="S24" s="57"/>
      <c r="T24" s="57"/>
      <c r="U24" s="57"/>
    </row>
    <row r="25" spans="1:21" ht="12.75">
      <c r="A25" s="57"/>
      <c r="B25" s="57"/>
      <c r="C25" s="57"/>
      <c r="D25" s="57"/>
      <c r="E25" s="61"/>
      <c r="F25" s="68"/>
      <c r="G25" s="68"/>
      <c r="H25" s="65"/>
      <c r="I25" s="65"/>
      <c r="J25" s="65"/>
      <c r="K25" s="68"/>
      <c r="L25" s="65"/>
      <c r="M25" s="57"/>
      <c r="N25" s="57"/>
      <c r="O25" s="57"/>
      <c r="P25" s="57"/>
      <c r="Q25" s="57"/>
      <c r="R25" s="57"/>
      <c r="S25" s="57"/>
      <c r="T25" s="57"/>
      <c r="U25" s="57"/>
    </row>
    <row r="26" spans="1:21" ht="21.75" customHeight="1">
      <c r="A26" s="218" t="s">
        <v>92</v>
      </c>
      <c r="B26" s="218"/>
      <c r="C26" s="218"/>
      <c r="D26" s="218"/>
      <c r="E26" s="218"/>
      <c r="F26" s="218"/>
      <c r="G26" s="218"/>
      <c r="H26" s="218"/>
      <c r="I26" s="218"/>
      <c r="J26" s="218"/>
      <c r="K26" s="218"/>
      <c r="L26" s="218"/>
      <c r="M26" s="218"/>
      <c r="N26" s="218"/>
      <c r="O26" s="218"/>
      <c r="P26" s="218"/>
      <c r="Q26" s="218"/>
      <c r="R26" s="218"/>
      <c r="S26" s="218"/>
      <c r="T26" s="218"/>
      <c r="U26" s="218"/>
    </row>
    <row r="27" spans="1:21" ht="12.75">
      <c r="A27" s="57"/>
      <c r="B27" s="57"/>
      <c r="C27" s="57"/>
      <c r="D27" s="57"/>
      <c r="E27" s="61"/>
      <c r="F27" s="61"/>
      <c r="G27" s="61"/>
      <c r="H27" s="61"/>
      <c r="I27" s="61"/>
      <c r="J27" s="61"/>
      <c r="K27" s="61"/>
      <c r="L27" s="61"/>
      <c r="M27" s="57"/>
      <c r="N27" s="57"/>
      <c r="O27" s="57"/>
      <c r="P27" s="57"/>
      <c r="Q27" s="57"/>
      <c r="R27" s="57"/>
      <c r="S27" s="57"/>
      <c r="T27" s="57"/>
      <c r="U27" s="57"/>
    </row>
    <row r="28" spans="1:21" ht="12.75">
      <c r="A28" s="94"/>
      <c r="B28" s="95" t="s">
        <v>19</v>
      </c>
      <c r="C28" s="94"/>
      <c r="D28" s="94"/>
      <c r="E28" s="96"/>
      <c r="F28" s="96"/>
      <c r="G28" s="96"/>
      <c r="H28" s="96"/>
      <c r="I28" s="96"/>
      <c r="J28" s="96"/>
      <c r="K28" s="96"/>
      <c r="L28" s="96"/>
      <c r="M28" s="94"/>
      <c r="N28" s="94"/>
      <c r="O28" s="94"/>
      <c r="P28" s="94"/>
      <c r="Q28" s="94"/>
      <c r="R28" s="94"/>
      <c r="S28" s="94"/>
      <c r="T28" s="94"/>
      <c r="U28" s="94"/>
    </row>
    <row r="29" spans="1:21" ht="12.75">
      <c r="A29" s="57"/>
      <c r="B29" s="57"/>
      <c r="C29" s="57"/>
      <c r="D29" s="57"/>
      <c r="E29" s="57"/>
      <c r="F29" s="57"/>
      <c r="G29" s="57"/>
      <c r="H29" s="57"/>
      <c r="I29" s="57"/>
      <c r="J29" s="57"/>
      <c r="K29" s="57"/>
      <c r="L29" s="57"/>
      <c r="M29" s="57"/>
      <c r="N29" s="57"/>
      <c r="O29" s="57"/>
      <c r="P29" s="57"/>
      <c r="Q29" s="57"/>
      <c r="R29" s="57"/>
      <c r="S29" s="57"/>
      <c r="T29" s="57"/>
      <c r="U29" s="57"/>
    </row>
    <row r="30" spans="1:21" ht="12.75">
      <c r="A30" s="57"/>
      <c r="B30" s="57"/>
      <c r="C30" s="57"/>
      <c r="D30" s="57"/>
      <c r="E30" s="57"/>
      <c r="F30" s="57"/>
      <c r="G30" s="57"/>
      <c r="H30" s="57"/>
      <c r="I30" s="57"/>
      <c r="J30" s="57"/>
      <c r="K30" s="57"/>
      <c r="L30" s="57"/>
      <c r="M30" s="57"/>
      <c r="N30" s="57"/>
      <c r="O30" s="57"/>
      <c r="P30" s="57"/>
      <c r="Q30" s="57"/>
      <c r="R30" s="57"/>
      <c r="S30" s="57"/>
      <c r="T30" s="57"/>
      <c r="U30" s="57"/>
    </row>
    <row r="31" spans="1:21" ht="12.75">
      <c r="A31" s="57"/>
      <c r="B31" s="57"/>
      <c r="C31" s="222" t="s">
        <v>109</v>
      </c>
      <c r="D31" s="223"/>
      <c r="E31" s="224" t="s">
        <v>110</v>
      </c>
      <c r="F31" s="225"/>
      <c r="G31" s="226"/>
      <c r="H31" s="227" t="s">
        <v>111</v>
      </c>
      <c r="I31" s="228"/>
      <c r="J31" s="57"/>
      <c r="K31" s="229" t="s">
        <v>112</v>
      </c>
      <c r="L31" s="230"/>
      <c r="M31" s="230"/>
      <c r="N31" s="230"/>
      <c r="O31" s="57"/>
      <c r="P31" s="57"/>
      <c r="Q31" s="57"/>
      <c r="R31" s="57"/>
      <c r="S31" s="57"/>
      <c r="T31" s="57"/>
      <c r="U31" s="57"/>
    </row>
    <row r="32" spans="1:21" ht="12.75">
      <c r="A32" s="57"/>
      <c r="B32" s="57"/>
      <c r="C32" s="236" t="s">
        <v>14</v>
      </c>
      <c r="D32" s="236" t="s">
        <v>15</v>
      </c>
      <c r="E32" s="33" t="s">
        <v>27</v>
      </c>
      <c r="F32" s="34" t="s">
        <v>29</v>
      </c>
      <c r="G32" s="35" t="s">
        <v>30</v>
      </c>
      <c r="H32" s="219" t="s">
        <v>16</v>
      </c>
      <c r="I32" s="92" t="s">
        <v>17</v>
      </c>
      <c r="J32" s="57"/>
      <c r="K32" s="230"/>
      <c r="L32" s="230"/>
      <c r="M32" s="230"/>
      <c r="N32" s="230"/>
      <c r="O32" s="57"/>
      <c r="P32" s="57"/>
      <c r="Q32" s="57"/>
      <c r="R32" s="57"/>
      <c r="S32" s="57"/>
      <c r="T32" s="57"/>
      <c r="U32" s="57"/>
    </row>
    <row r="33" spans="1:21" ht="12.75">
      <c r="A33" s="57"/>
      <c r="B33" s="57"/>
      <c r="C33" s="237"/>
      <c r="D33" s="237"/>
      <c r="E33" s="55" t="s">
        <v>28</v>
      </c>
      <c r="F33" s="36" t="s">
        <v>28</v>
      </c>
      <c r="G33" s="37" t="s">
        <v>31</v>
      </c>
      <c r="H33" s="220"/>
      <c r="I33" s="93" t="s">
        <v>32</v>
      </c>
      <c r="J33" s="57"/>
      <c r="K33" s="230"/>
      <c r="L33" s="230"/>
      <c r="M33" s="230"/>
      <c r="N33" s="230"/>
      <c r="O33" s="57"/>
      <c r="P33" s="57"/>
      <c r="Q33" s="57"/>
      <c r="R33" s="57"/>
      <c r="S33" s="57"/>
      <c r="T33" s="57"/>
      <c r="U33" s="57"/>
    </row>
    <row r="34" spans="1:21" ht="12.75">
      <c r="A34" s="57"/>
      <c r="B34" s="57"/>
      <c r="C34" s="69">
        <f>'Traitement interne des données'!I5</f>
        <v>0</v>
      </c>
      <c r="D34" s="69">
        <f>'Traitement interne des données'!I11</f>
        <v>0</v>
      </c>
      <c r="E34" s="70">
        <f>'Traitement interne des données'!I18</f>
        <v>0</v>
      </c>
      <c r="F34" s="70">
        <f>'Traitement interne des données'!I25</f>
        <v>0</v>
      </c>
      <c r="G34" s="70">
        <f>'Traitement interne des données'!I30</f>
        <v>0</v>
      </c>
      <c r="H34" s="69">
        <f>'Traitement interne des données'!I32</f>
        <v>0</v>
      </c>
      <c r="I34" s="70">
        <f>'Traitement interne des données'!I36</f>
        <v>0</v>
      </c>
      <c r="J34" s="57"/>
      <c r="K34" s="230"/>
      <c r="L34" s="230"/>
      <c r="M34" s="230"/>
      <c r="N34" s="230"/>
      <c r="O34" s="57"/>
      <c r="P34" s="57"/>
      <c r="Q34" s="57"/>
      <c r="R34" s="57"/>
      <c r="S34" s="57"/>
      <c r="T34" s="57"/>
      <c r="U34" s="57"/>
    </row>
    <row r="35" spans="1:21" ht="15.75">
      <c r="A35" s="57"/>
      <c r="B35" s="57"/>
      <c r="C35" s="233">
        <f>'Traitement interne des données'!J5</f>
        <v>0</v>
      </c>
      <c r="D35" s="234"/>
      <c r="E35" s="233">
        <f>'Traitement interne des données'!J18</f>
        <v>0</v>
      </c>
      <c r="F35" s="235"/>
      <c r="G35" s="234"/>
      <c r="H35" s="233">
        <f>'Traitement interne des données'!J32</f>
        <v>0</v>
      </c>
      <c r="I35" s="234"/>
      <c r="J35" s="57"/>
      <c r="K35" s="230"/>
      <c r="L35" s="230"/>
      <c r="M35" s="230"/>
      <c r="N35" s="230"/>
      <c r="O35" s="57"/>
      <c r="P35" s="57"/>
      <c r="Q35" s="57"/>
      <c r="R35" s="57"/>
      <c r="S35" s="57"/>
      <c r="T35" s="57"/>
      <c r="U35" s="57"/>
    </row>
    <row r="36" spans="1:21" ht="12.75">
      <c r="A36" s="57"/>
      <c r="B36" s="57"/>
      <c r="C36" s="57"/>
      <c r="D36" s="57"/>
      <c r="E36" s="57"/>
      <c r="F36" s="57"/>
      <c r="G36" s="57"/>
      <c r="H36" s="57"/>
      <c r="I36" s="57"/>
      <c r="J36" s="57"/>
      <c r="K36" s="230"/>
      <c r="L36" s="230"/>
      <c r="M36" s="230"/>
      <c r="N36" s="230"/>
      <c r="O36" s="57"/>
      <c r="P36" s="57"/>
      <c r="Q36" s="57"/>
      <c r="R36" s="57"/>
      <c r="S36" s="57"/>
      <c r="T36" s="57"/>
      <c r="U36" s="57"/>
    </row>
    <row r="37" spans="1:21" ht="13.5" thickBot="1">
      <c r="A37" s="57"/>
      <c r="B37" s="57"/>
      <c r="C37" s="57"/>
      <c r="D37" s="57"/>
      <c r="E37" s="57"/>
      <c r="F37" s="57"/>
      <c r="G37" s="57"/>
      <c r="H37" s="57"/>
      <c r="I37" s="57"/>
      <c r="J37" s="57"/>
      <c r="K37" s="230"/>
      <c r="L37" s="230"/>
      <c r="M37" s="230"/>
      <c r="N37" s="230"/>
      <c r="O37" s="57"/>
      <c r="P37" s="57"/>
      <c r="Q37" s="57"/>
      <c r="R37" s="57"/>
      <c r="S37" s="57"/>
      <c r="T37" s="57"/>
      <c r="U37" s="57"/>
    </row>
    <row r="38" spans="1:21" ht="13.5" thickTop="1">
      <c r="A38" s="57"/>
      <c r="B38" s="99"/>
      <c r="C38" s="100"/>
      <c r="D38" s="100"/>
      <c r="E38" s="101"/>
      <c r="F38" s="57"/>
      <c r="G38" s="57"/>
      <c r="H38" s="57"/>
      <c r="I38" s="57"/>
      <c r="J38" s="57"/>
      <c r="K38" s="230"/>
      <c r="L38" s="230"/>
      <c r="M38" s="230"/>
      <c r="N38" s="230"/>
      <c r="O38" s="57"/>
      <c r="P38" s="57"/>
      <c r="Q38" s="57"/>
      <c r="R38" s="57"/>
      <c r="S38" s="57"/>
      <c r="T38" s="57"/>
      <c r="U38" s="57"/>
    </row>
    <row r="39" spans="1:21" ht="23.25">
      <c r="A39" s="57"/>
      <c r="B39" s="102"/>
      <c r="C39" s="97" t="s">
        <v>18</v>
      </c>
      <c r="D39" s="98">
        <f>'Traitement interne des données'!K5</f>
        <v>0</v>
      </c>
      <c r="E39" s="103" t="s">
        <v>84</v>
      </c>
      <c r="F39" s="231" t="s">
        <v>99</v>
      </c>
      <c r="G39" s="232"/>
      <c r="H39" s="232"/>
      <c r="I39" s="73" t="str">
        <f>IF(D39&lt;25,F40,IF(D39&lt;40,G40,IF(D39&lt;60,H40,IF(D39&lt;75,I40,IF(D39&lt;90,J40,K40)))))</f>
        <v>Mauvais -</v>
      </c>
      <c r="J39" s="57"/>
      <c r="K39" s="230"/>
      <c r="L39" s="230"/>
      <c r="M39" s="230"/>
      <c r="N39" s="230"/>
      <c r="O39" s="57"/>
      <c r="P39" s="57"/>
      <c r="Q39" s="57"/>
      <c r="R39" s="57"/>
      <c r="S39" s="57"/>
      <c r="T39" s="57"/>
      <c r="U39" s="57"/>
    </row>
    <row r="40" spans="1:21" ht="13.5" thickBot="1">
      <c r="A40" s="57"/>
      <c r="B40" s="104"/>
      <c r="C40" s="105"/>
      <c r="D40" s="105"/>
      <c r="E40" s="106"/>
      <c r="F40" s="74" t="s">
        <v>93</v>
      </c>
      <c r="G40" s="74" t="s">
        <v>94</v>
      </c>
      <c r="H40" s="74" t="s">
        <v>95</v>
      </c>
      <c r="I40" s="74" t="s">
        <v>96</v>
      </c>
      <c r="J40" s="74" t="s">
        <v>97</v>
      </c>
      <c r="K40" s="108" t="s">
        <v>98</v>
      </c>
      <c r="L40" s="61"/>
      <c r="M40" s="57"/>
      <c r="N40" s="57"/>
      <c r="O40" s="57"/>
      <c r="P40" s="57"/>
      <c r="Q40" s="57"/>
      <c r="R40" s="57"/>
      <c r="S40" s="57"/>
      <c r="T40" s="57"/>
      <c r="U40" s="57"/>
    </row>
    <row r="41" spans="1:21" ht="13.5" thickTop="1">
      <c r="A41" s="57"/>
      <c r="B41" s="57"/>
      <c r="C41" s="57"/>
      <c r="D41" s="57"/>
      <c r="E41" s="57"/>
      <c r="F41" s="57"/>
      <c r="G41" s="57"/>
      <c r="H41" s="57"/>
      <c r="I41" s="57"/>
      <c r="J41" s="57"/>
      <c r="K41" s="57"/>
      <c r="L41" s="57"/>
      <c r="M41" s="57"/>
      <c r="N41" s="57"/>
      <c r="O41" s="57"/>
      <c r="P41" s="57"/>
      <c r="Q41" s="57"/>
      <c r="R41" s="57"/>
      <c r="S41" s="57"/>
      <c r="T41" s="57"/>
      <c r="U41" s="57"/>
    </row>
    <row r="42" spans="1:21" ht="12.75">
      <c r="A42" s="57"/>
      <c r="B42" s="57"/>
      <c r="C42" s="57"/>
      <c r="D42" s="57"/>
      <c r="E42" s="57"/>
      <c r="F42" s="57"/>
      <c r="G42" s="57"/>
      <c r="H42" s="57"/>
      <c r="I42" s="57"/>
      <c r="J42" s="57"/>
      <c r="K42" s="57"/>
      <c r="L42" s="57"/>
      <c r="M42" s="57"/>
      <c r="N42" s="57"/>
      <c r="O42" s="57"/>
      <c r="P42" s="57"/>
      <c r="Q42" s="57"/>
      <c r="R42" s="57"/>
      <c r="S42" s="57"/>
      <c r="T42" s="57"/>
      <c r="U42" s="57"/>
    </row>
    <row r="43" spans="1:21" ht="12.75">
      <c r="A43" s="57"/>
      <c r="B43" s="57"/>
      <c r="C43" s="57"/>
      <c r="D43" s="57"/>
      <c r="E43" s="57"/>
      <c r="F43" s="57"/>
      <c r="G43" s="57"/>
      <c r="H43" s="57"/>
      <c r="I43" s="57"/>
      <c r="J43" s="57"/>
      <c r="K43" s="57"/>
      <c r="L43" s="57"/>
      <c r="M43" s="57"/>
      <c r="N43" s="57"/>
      <c r="O43" s="57"/>
      <c r="P43" s="57"/>
      <c r="Q43" s="57"/>
      <c r="R43" s="57"/>
      <c r="S43" s="57"/>
      <c r="T43" s="57"/>
      <c r="U43" s="57"/>
    </row>
    <row r="44" spans="1:21" ht="12.75">
      <c r="A44" s="57"/>
      <c r="B44" s="57"/>
      <c r="C44" s="57"/>
      <c r="D44" s="57"/>
      <c r="E44" s="57"/>
      <c r="F44" s="57"/>
      <c r="G44" s="57"/>
      <c r="H44" s="57"/>
      <c r="I44" s="57"/>
      <c r="J44" s="57"/>
      <c r="K44" s="57"/>
      <c r="L44" s="57"/>
      <c r="M44" s="57"/>
      <c r="N44" s="57"/>
      <c r="O44" s="57"/>
      <c r="P44" s="57"/>
      <c r="Q44" s="57"/>
      <c r="R44" s="57"/>
      <c r="S44" s="57"/>
      <c r="T44" s="57"/>
      <c r="U44" s="57"/>
    </row>
    <row r="45" spans="1:21" ht="12.75">
      <c r="A45" s="57"/>
      <c r="B45" s="57"/>
      <c r="C45" s="57"/>
      <c r="D45" s="57"/>
      <c r="E45" s="57"/>
      <c r="F45" s="57"/>
      <c r="G45" s="57"/>
      <c r="H45" s="57"/>
      <c r="I45" s="57"/>
      <c r="J45" s="57"/>
      <c r="K45" s="57"/>
      <c r="L45" s="57"/>
      <c r="M45" s="57"/>
      <c r="N45" s="57"/>
      <c r="O45" s="57"/>
      <c r="P45" s="57"/>
      <c r="Q45" s="57"/>
      <c r="R45" s="57"/>
      <c r="S45" s="57"/>
      <c r="T45" s="57"/>
      <c r="U45" s="57"/>
    </row>
    <row r="46" spans="1:21" ht="12.75">
      <c r="A46" s="57"/>
      <c r="B46" s="57"/>
      <c r="C46" s="57"/>
      <c r="D46" s="57"/>
      <c r="E46" s="57"/>
      <c r="F46" s="57"/>
      <c r="G46" s="57"/>
      <c r="H46" s="57"/>
      <c r="I46" s="57"/>
      <c r="J46" s="57"/>
      <c r="K46" s="57"/>
      <c r="L46" s="57"/>
      <c r="M46" s="57"/>
      <c r="N46" s="57"/>
      <c r="O46" s="57"/>
      <c r="P46" s="57"/>
      <c r="Q46" s="57"/>
      <c r="R46" s="57"/>
      <c r="S46" s="57"/>
      <c r="T46" s="57"/>
      <c r="U46" s="57"/>
    </row>
    <row r="47" spans="1:21" ht="12.75">
      <c r="A47" s="57"/>
      <c r="B47" s="57"/>
      <c r="C47" s="57"/>
      <c r="D47" s="57"/>
      <c r="E47" s="57"/>
      <c r="F47" s="57"/>
      <c r="G47" s="57"/>
      <c r="H47" s="57"/>
      <c r="I47" s="57"/>
      <c r="J47" s="57"/>
      <c r="K47" s="57"/>
      <c r="L47" s="57"/>
      <c r="M47" s="57"/>
      <c r="N47" s="57"/>
      <c r="O47" s="57"/>
      <c r="P47" s="57"/>
      <c r="Q47" s="57"/>
      <c r="R47" s="57"/>
      <c r="S47" s="57"/>
      <c r="T47" s="57"/>
      <c r="U47" s="57"/>
    </row>
    <row r="48" spans="1:21" ht="12.75">
      <c r="A48" s="57"/>
      <c r="B48" s="57"/>
      <c r="C48" s="57"/>
      <c r="D48" s="57"/>
      <c r="E48" s="57"/>
      <c r="F48" s="57"/>
      <c r="G48" s="57"/>
      <c r="H48" s="57"/>
      <c r="I48" s="57"/>
      <c r="J48" s="57"/>
      <c r="K48" s="57"/>
      <c r="L48" s="57"/>
      <c r="M48" s="57"/>
      <c r="N48" s="57"/>
      <c r="O48" s="57"/>
      <c r="P48" s="57"/>
      <c r="Q48" s="57"/>
      <c r="R48" s="57"/>
      <c r="S48" s="57"/>
      <c r="T48" s="57"/>
      <c r="U48" s="57"/>
    </row>
    <row r="49" spans="1:21" ht="12.75">
      <c r="A49" s="57"/>
      <c r="B49" s="57"/>
      <c r="C49" s="57"/>
      <c r="D49" s="57"/>
      <c r="E49" s="57"/>
      <c r="F49" s="57"/>
      <c r="G49" s="57"/>
      <c r="H49" s="57"/>
      <c r="I49" s="57"/>
      <c r="J49" s="57"/>
      <c r="K49" s="57"/>
      <c r="L49" s="57"/>
      <c r="M49" s="57"/>
      <c r="N49" s="57"/>
      <c r="O49" s="57"/>
      <c r="P49" s="57"/>
      <c r="Q49" s="57"/>
      <c r="R49" s="57"/>
      <c r="S49" s="57"/>
      <c r="T49" s="57"/>
      <c r="U49" s="57"/>
    </row>
    <row r="50" spans="1:21" ht="12.75">
      <c r="A50" s="57"/>
      <c r="B50" s="57"/>
      <c r="C50" s="57"/>
      <c r="D50" s="57"/>
      <c r="E50" s="57"/>
      <c r="F50" s="57"/>
      <c r="G50" s="57"/>
      <c r="H50" s="57"/>
      <c r="I50" s="57"/>
      <c r="J50" s="57"/>
      <c r="K50" s="57"/>
      <c r="L50" s="57"/>
      <c r="M50" s="57"/>
      <c r="N50" s="57"/>
      <c r="O50" s="57"/>
      <c r="P50" s="57"/>
      <c r="Q50" s="57"/>
      <c r="R50" s="57"/>
      <c r="S50" s="57"/>
      <c r="T50" s="57"/>
      <c r="U50" s="57"/>
    </row>
    <row r="51" spans="1:21" ht="12.75">
      <c r="A51" s="57"/>
      <c r="B51" s="57"/>
      <c r="C51" s="57"/>
      <c r="D51" s="57"/>
      <c r="E51" s="57"/>
      <c r="F51" s="57"/>
      <c r="G51" s="57"/>
      <c r="H51" s="57"/>
      <c r="I51" s="57"/>
      <c r="J51" s="57"/>
      <c r="K51" s="57"/>
      <c r="L51" s="57"/>
      <c r="M51" s="57"/>
      <c r="N51" s="57"/>
      <c r="O51" s="57"/>
      <c r="P51" s="57"/>
      <c r="Q51" s="57"/>
      <c r="R51" s="57"/>
      <c r="S51" s="57"/>
      <c r="T51" s="57"/>
      <c r="U51" s="57"/>
    </row>
    <row r="52" spans="1:21" ht="12.75">
      <c r="A52" s="57"/>
      <c r="B52" s="57"/>
      <c r="C52" s="57"/>
      <c r="D52" s="57"/>
      <c r="E52" s="57"/>
      <c r="F52" s="57"/>
      <c r="G52" s="57"/>
      <c r="H52" s="57"/>
      <c r="I52" s="57"/>
      <c r="J52" s="57"/>
      <c r="K52" s="57"/>
      <c r="L52" s="57"/>
      <c r="M52" s="57"/>
      <c r="N52" s="57"/>
      <c r="O52" s="57"/>
      <c r="P52" s="57"/>
      <c r="Q52" s="57"/>
      <c r="R52" s="57"/>
      <c r="S52" s="57"/>
      <c r="T52" s="57"/>
      <c r="U52" s="57"/>
    </row>
  </sheetData>
  <sheetProtection/>
  <mergeCells count="14">
    <mergeCell ref="E35:G35"/>
    <mergeCell ref="H35:I35"/>
    <mergeCell ref="C32:C33"/>
    <mergeCell ref="D32:D33"/>
    <mergeCell ref="B1:U1"/>
    <mergeCell ref="A26:U26"/>
    <mergeCell ref="H32:H33"/>
    <mergeCell ref="A3:O3"/>
    <mergeCell ref="C31:D31"/>
    <mergeCell ref="E31:G31"/>
    <mergeCell ref="H31:I31"/>
    <mergeCell ref="K31:N39"/>
    <mergeCell ref="F39:H39"/>
    <mergeCell ref="C35:D35"/>
  </mergeCells>
  <printOptions/>
  <pageMargins left="0.787401575" right="0.787401575" top="0.984251969" bottom="0.984251969" header="0.4921259845" footer="0.4921259845"/>
  <pageSetup orientation="portrait" paperSize="9" scale="34" r:id="rId2"/>
  <drawing r:id="rId1"/>
</worksheet>
</file>

<file path=xl/worksheets/sheet5.xml><?xml version="1.0" encoding="utf-8"?>
<worksheet xmlns="http://schemas.openxmlformats.org/spreadsheetml/2006/main" xmlns:r="http://schemas.openxmlformats.org/officeDocument/2006/relationships">
  <dimension ref="A1:U33"/>
  <sheetViews>
    <sheetView zoomScalePageLayoutView="0" workbookViewId="0" topLeftCell="A1">
      <selection activeCell="H23" sqref="H23"/>
    </sheetView>
  </sheetViews>
  <sheetFormatPr defaultColWidth="11.421875" defaultRowHeight="12.75"/>
  <cols>
    <col min="7" max="7" width="13.57421875" style="0" bestFit="1" customWidth="1"/>
    <col min="8" max="8" width="11.7109375" style="0" bestFit="1" customWidth="1"/>
  </cols>
  <sheetData>
    <row r="1" spans="1:21" ht="12.75">
      <c r="A1" s="94"/>
      <c r="B1" s="238" t="s">
        <v>140</v>
      </c>
      <c r="C1" s="238"/>
      <c r="D1" s="238"/>
      <c r="E1" s="238"/>
      <c r="F1" s="238"/>
      <c r="G1" s="238"/>
      <c r="H1" s="238"/>
      <c r="I1" s="238"/>
      <c r="J1" s="238"/>
      <c r="K1" s="238"/>
      <c r="L1" s="238"/>
      <c r="M1" s="238"/>
      <c r="N1" s="94"/>
      <c r="O1" s="94"/>
      <c r="P1" s="94"/>
      <c r="Q1" s="94"/>
      <c r="R1" s="94"/>
      <c r="S1" s="94"/>
      <c r="T1" s="94"/>
      <c r="U1" s="94"/>
    </row>
    <row r="2" spans="2:13" s="57" customFormat="1" ht="12.75">
      <c r="B2" s="109"/>
      <c r="C2" s="109"/>
      <c r="D2" s="109"/>
      <c r="E2" s="109"/>
      <c r="F2" s="109"/>
      <c r="G2" s="109"/>
      <c r="H2" s="109"/>
      <c r="I2" s="109"/>
      <c r="J2" s="109"/>
      <c r="K2" s="109"/>
      <c r="L2" s="109"/>
      <c r="M2" s="109"/>
    </row>
    <row r="3" spans="2:13" s="57" customFormat="1" ht="12.75">
      <c r="B3" s="222" t="s">
        <v>109</v>
      </c>
      <c r="C3" s="223"/>
      <c r="D3" s="224" t="s">
        <v>110</v>
      </c>
      <c r="E3" s="225"/>
      <c r="F3" s="226"/>
      <c r="G3" s="227" t="s">
        <v>111</v>
      </c>
      <c r="H3" s="228"/>
      <c r="I3" s="109"/>
      <c r="J3" s="109"/>
      <c r="K3" s="109"/>
      <c r="L3" s="109"/>
      <c r="M3" s="109"/>
    </row>
    <row r="4" spans="2:13" s="57" customFormat="1" ht="12.75">
      <c r="B4" s="236" t="s">
        <v>14</v>
      </c>
      <c r="C4" s="236" t="s">
        <v>15</v>
      </c>
      <c r="D4" s="33" t="s">
        <v>27</v>
      </c>
      <c r="E4" s="34" t="s">
        <v>29</v>
      </c>
      <c r="F4" s="35" t="s">
        <v>30</v>
      </c>
      <c r="G4" s="219" t="s">
        <v>16</v>
      </c>
      <c r="H4" s="92" t="s">
        <v>17</v>
      </c>
      <c r="I4" s="109"/>
      <c r="J4" s="109"/>
      <c r="K4" s="109"/>
      <c r="L4" s="109"/>
      <c r="M4" s="109"/>
    </row>
    <row r="5" spans="2:13" s="57" customFormat="1" ht="12.75">
      <c r="B5" s="237"/>
      <c r="C5" s="237"/>
      <c r="D5" s="55" t="s">
        <v>28</v>
      </c>
      <c r="E5" s="36" t="s">
        <v>28</v>
      </c>
      <c r="F5" s="37" t="s">
        <v>31</v>
      </c>
      <c r="G5" s="220"/>
      <c r="H5" s="93" t="s">
        <v>32</v>
      </c>
      <c r="I5" s="109"/>
      <c r="J5" s="109"/>
      <c r="K5" s="109"/>
      <c r="L5" s="109"/>
      <c r="M5" s="109"/>
    </row>
    <row r="6" spans="2:13" s="57" customFormat="1" ht="12.75">
      <c r="B6" s="69">
        <f>Résultats!C34</f>
        <v>0</v>
      </c>
      <c r="C6" s="69">
        <f>Résultats!D34</f>
        <v>0</v>
      </c>
      <c r="D6" s="70">
        <f>Résultats!E34</f>
        <v>0</v>
      </c>
      <c r="E6" s="70">
        <f>Résultats!F34</f>
        <v>0</v>
      </c>
      <c r="F6" s="70">
        <f>Résultats!G34</f>
        <v>0</v>
      </c>
      <c r="G6" s="69">
        <f>Résultats!H34</f>
        <v>0</v>
      </c>
      <c r="H6" s="70">
        <f>Résultats!I34</f>
        <v>0</v>
      </c>
      <c r="I6" s="109"/>
      <c r="J6" s="109"/>
      <c r="K6" s="109"/>
      <c r="L6" s="109"/>
      <c r="M6" s="109"/>
    </row>
    <row r="7" spans="2:13" s="57" customFormat="1" ht="15.75">
      <c r="B7" s="233">
        <f>Résultats!C35</f>
        <v>0</v>
      </c>
      <c r="C7" s="234"/>
      <c r="D7" s="233">
        <f>Résultats!E35</f>
        <v>0</v>
      </c>
      <c r="E7" s="235"/>
      <c r="F7" s="234"/>
      <c r="G7" s="233">
        <f>Résultats!H35</f>
        <v>0</v>
      </c>
      <c r="H7" s="234"/>
      <c r="I7" s="109"/>
      <c r="J7" s="109"/>
      <c r="K7" s="109"/>
      <c r="L7" s="109"/>
      <c r="M7" s="109"/>
    </row>
    <row r="8" spans="2:13" s="57" customFormat="1" ht="11.25" customHeight="1">
      <c r="B8" s="120"/>
      <c r="C8" s="120"/>
      <c r="D8" s="120"/>
      <c r="E8" s="120"/>
      <c r="F8" s="120"/>
      <c r="G8" s="120"/>
      <c r="H8" s="120"/>
      <c r="I8" s="109"/>
      <c r="J8" s="109"/>
      <c r="K8" s="109"/>
      <c r="L8" s="109"/>
      <c r="M8" s="109"/>
    </row>
    <row r="9" spans="2:13" s="57" customFormat="1" ht="39" customHeight="1">
      <c r="B9" s="239" t="s">
        <v>113</v>
      </c>
      <c r="C9" s="240"/>
      <c r="D9" s="240"/>
      <c r="E9" s="240"/>
      <c r="F9" s="240"/>
      <c r="G9" s="240"/>
      <c r="H9" s="240"/>
      <c r="I9" s="240"/>
      <c r="J9" s="109"/>
      <c r="K9" s="109"/>
      <c r="L9" s="109"/>
      <c r="M9" s="109"/>
    </row>
    <row r="10" spans="1:21" ht="10.5" customHeight="1">
      <c r="A10" s="57"/>
      <c r="B10" s="57"/>
      <c r="C10" s="57"/>
      <c r="D10" s="57"/>
      <c r="E10" s="57"/>
      <c r="F10" s="57"/>
      <c r="G10" s="57"/>
      <c r="H10" s="57"/>
      <c r="I10" s="57"/>
      <c r="J10" s="57"/>
      <c r="K10" s="57"/>
      <c r="L10" s="57"/>
      <c r="M10" s="57"/>
      <c r="N10" s="57"/>
      <c r="O10" s="57"/>
      <c r="P10" s="57"/>
      <c r="Q10" s="57"/>
      <c r="R10" s="57"/>
      <c r="S10" s="57"/>
      <c r="T10" s="57"/>
      <c r="U10" s="57"/>
    </row>
    <row r="11" spans="1:21" ht="12.75">
      <c r="A11" s="57"/>
      <c r="B11" s="107"/>
      <c r="C11" s="107" t="s">
        <v>20</v>
      </c>
      <c r="D11" s="107" t="s">
        <v>21</v>
      </c>
      <c r="E11" s="107" t="s">
        <v>22</v>
      </c>
      <c r="F11" s="107" t="s">
        <v>23</v>
      </c>
      <c r="G11" s="107" t="s">
        <v>24</v>
      </c>
      <c r="H11" s="107" t="s">
        <v>25</v>
      </c>
      <c r="I11" s="57"/>
      <c r="J11" s="57"/>
      <c r="K11" s="57"/>
      <c r="L11" s="57"/>
      <c r="M11" s="57"/>
      <c r="N11" s="57"/>
      <c r="O11" s="57"/>
      <c r="P11" s="57"/>
      <c r="Q11" s="57"/>
      <c r="R11" s="57"/>
      <c r="S11" s="57"/>
      <c r="T11" s="57"/>
      <c r="U11" s="57"/>
    </row>
    <row r="12" spans="1:21" ht="12.75">
      <c r="A12" s="57"/>
      <c r="B12" s="91" t="s">
        <v>14</v>
      </c>
      <c r="C12" s="69"/>
      <c r="D12" s="71"/>
      <c r="E12" s="71"/>
      <c r="F12" s="71"/>
      <c r="G12" s="71"/>
      <c r="H12" s="71"/>
      <c r="I12" s="57"/>
      <c r="J12" s="57"/>
      <c r="K12" s="57"/>
      <c r="L12" s="57"/>
      <c r="M12" s="57"/>
      <c r="N12" s="57"/>
      <c r="O12" s="57"/>
      <c r="P12" s="57"/>
      <c r="Q12" s="57"/>
      <c r="R12" s="57"/>
      <c r="S12" s="57"/>
      <c r="T12" s="57"/>
      <c r="U12" s="57"/>
    </row>
    <row r="13" spans="1:21" ht="12.75">
      <c r="A13" s="57"/>
      <c r="B13" s="91" t="s">
        <v>15</v>
      </c>
      <c r="C13" s="71"/>
      <c r="D13" s="69"/>
      <c r="E13" s="69"/>
      <c r="F13" s="69"/>
      <c r="G13" s="71"/>
      <c r="H13" s="71"/>
      <c r="I13" s="57"/>
      <c r="J13" s="57"/>
      <c r="K13" s="57"/>
      <c r="L13" s="57"/>
      <c r="M13" s="57"/>
      <c r="N13" s="57"/>
      <c r="O13" s="57"/>
      <c r="P13" s="57"/>
      <c r="Q13" s="57"/>
      <c r="R13" s="57"/>
      <c r="S13" s="57"/>
      <c r="T13" s="57"/>
      <c r="U13" s="57"/>
    </row>
    <row r="14" spans="1:21" ht="25.5">
      <c r="A14" s="57"/>
      <c r="B14" s="90" t="s">
        <v>141</v>
      </c>
      <c r="C14" s="69"/>
      <c r="D14" s="71"/>
      <c r="E14" s="71"/>
      <c r="F14" s="71"/>
      <c r="G14" s="71"/>
      <c r="H14" s="71"/>
      <c r="I14" s="57"/>
      <c r="J14" s="57"/>
      <c r="K14" s="57"/>
      <c r="L14" s="57"/>
      <c r="M14" s="57"/>
      <c r="N14" s="57"/>
      <c r="O14" s="57"/>
      <c r="P14" s="57"/>
      <c r="Q14" s="57"/>
      <c r="R14" s="57"/>
      <c r="S14" s="57"/>
      <c r="T14" s="57"/>
      <c r="U14" s="57"/>
    </row>
    <row r="15" spans="1:21" ht="25.5">
      <c r="A15" s="57"/>
      <c r="B15" s="90" t="s">
        <v>85</v>
      </c>
      <c r="C15" s="71"/>
      <c r="D15" s="69"/>
      <c r="E15" s="69"/>
      <c r="F15" s="69"/>
      <c r="G15" s="71"/>
      <c r="H15" s="71"/>
      <c r="I15" s="57"/>
      <c r="J15" s="57"/>
      <c r="K15" s="57"/>
      <c r="L15" s="57"/>
      <c r="M15" s="57"/>
      <c r="N15" s="57"/>
      <c r="O15" s="57"/>
      <c r="P15" s="57"/>
      <c r="Q15" s="57"/>
      <c r="R15" s="57"/>
      <c r="S15" s="57"/>
      <c r="T15" s="57"/>
      <c r="U15" s="57"/>
    </row>
    <row r="16" spans="1:21" ht="38.25">
      <c r="A16" s="57"/>
      <c r="B16" s="90" t="s">
        <v>142</v>
      </c>
      <c r="C16" s="69"/>
      <c r="D16" s="69"/>
      <c r="E16" s="69"/>
      <c r="F16" s="69"/>
      <c r="G16" s="71"/>
      <c r="H16" s="71"/>
      <c r="I16" s="57"/>
      <c r="J16" s="57"/>
      <c r="K16" s="57"/>
      <c r="L16" s="57"/>
      <c r="M16" s="57"/>
      <c r="N16" s="57"/>
      <c r="O16" s="57"/>
      <c r="P16" s="57"/>
      <c r="Q16" s="57"/>
      <c r="R16" s="57"/>
      <c r="S16" s="57"/>
      <c r="T16" s="57"/>
      <c r="U16" s="74" t="s">
        <v>145</v>
      </c>
    </row>
    <row r="17" spans="1:21" ht="25.5">
      <c r="A17" s="57"/>
      <c r="B17" s="80" t="s">
        <v>86</v>
      </c>
      <c r="C17" s="71"/>
      <c r="D17" s="69"/>
      <c r="E17" s="69"/>
      <c r="F17" s="69"/>
      <c r="G17" s="71"/>
      <c r="H17" s="71"/>
      <c r="I17" s="57"/>
      <c r="J17" s="57"/>
      <c r="K17" s="57"/>
      <c r="L17" s="57"/>
      <c r="M17" s="57"/>
      <c r="N17" s="57"/>
      <c r="O17" s="57"/>
      <c r="P17" s="57"/>
      <c r="Q17" s="57"/>
      <c r="R17" s="57"/>
      <c r="S17" s="57"/>
      <c r="T17" s="57"/>
      <c r="U17" s="74" t="s">
        <v>144</v>
      </c>
    </row>
    <row r="18" spans="1:21" ht="25.5">
      <c r="A18" s="57"/>
      <c r="B18" s="80" t="s">
        <v>143</v>
      </c>
      <c r="C18" s="69"/>
      <c r="D18" s="69"/>
      <c r="E18" s="69"/>
      <c r="F18" s="69"/>
      <c r="G18" s="71"/>
      <c r="H18" s="71"/>
      <c r="I18" s="57"/>
      <c r="J18" s="57"/>
      <c r="K18" s="57"/>
      <c r="L18" s="57"/>
      <c r="M18" s="57"/>
      <c r="N18" s="57"/>
      <c r="O18" s="57"/>
      <c r="P18" s="57"/>
      <c r="Q18" s="57"/>
      <c r="R18" s="57"/>
      <c r="S18" s="57"/>
      <c r="T18" s="57"/>
      <c r="U18" s="57"/>
    </row>
    <row r="19" spans="1:21" ht="12.75">
      <c r="A19" s="57"/>
      <c r="B19" s="72"/>
      <c r="C19" s="63"/>
      <c r="D19" s="63"/>
      <c r="E19" s="63"/>
      <c r="F19" s="63"/>
      <c r="G19" s="63"/>
      <c r="H19" s="63"/>
      <c r="I19" s="57"/>
      <c r="J19" s="57"/>
      <c r="K19" s="57"/>
      <c r="L19" s="57"/>
      <c r="M19" s="57"/>
      <c r="N19" s="57"/>
      <c r="O19" s="57"/>
      <c r="P19" s="57"/>
      <c r="Q19" s="57"/>
      <c r="R19" s="57"/>
      <c r="S19" s="57"/>
      <c r="T19" s="57"/>
      <c r="U19" s="57"/>
    </row>
    <row r="20" spans="1:21" ht="12.75">
      <c r="A20" s="57"/>
      <c r="B20" s="107"/>
      <c r="C20" s="107" t="s">
        <v>139</v>
      </c>
      <c r="D20" s="107" t="s">
        <v>26</v>
      </c>
      <c r="E20" s="107" t="s">
        <v>47</v>
      </c>
      <c r="F20" s="107" t="s">
        <v>48</v>
      </c>
      <c r="G20" s="121"/>
      <c r="H20" s="63"/>
      <c r="I20" s="57"/>
      <c r="J20" s="57"/>
      <c r="K20" s="57"/>
      <c r="L20" s="57"/>
      <c r="M20" s="57"/>
      <c r="N20" s="57"/>
      <c r="O20" s="57"/>
      <c r="P20" s="57"/>
      <c r="Q20" s="57"/>
      <c r="R20" s="57"/>
      <c r="S20" s="57"/>
      <c r="T20" s="57"/>
      <c r="U20" s="57"/>
    </row>
    <row r="21" spans="1:21" ht="12.75">
      <c r="A21" s="57"/>
      <c r="B21" s="91" t="s">
        <v>14</v>
      </c>
      <c r="C21" s="123" t="e">
        <f aca="true" t="shared" si="0" ref="C21:C27">AVERAGE(C12:H12)</f>
        <v>#DIV/0!</v>
      </c>
      <c r="D21" s="123" t="e">
        <f aca="true" t="shared" si="1" ref="D21:D27">STDEV(C12:H12)</f>
        <v>#DIV/0!</v>
      </c>
      <c r="E21" s="123" t="e">
        <f aca="true" t="shared" si="2" ref="E21:E27">C21+D21</f>
        <v>#DIV/0!</v>
      </c>
      <c r="F21" s="123" t="e">
        <f aca="true" t="shared" si="3" ref="F21:F27">C21-D21</f>
        <v>#DIV/0!</v>
      </c>
      <c r="G21" s="122"/>
      <c r="H21" s="63"/>
      <c r="I21" s="57"/>
      <c r="J21" s="57"/>
      <c r="K21" s="57"/>
      <c r="L21" s="57"/>
      <c r="M21" s="57"/>
      <c r="N21" s="57"/>
      <c r="O21" s="57"/>
      <c r="P21" s="57"/>
      <c r="Q21" s="57"/>
      <c r="R21" s="57"/>
      <c r="S21" s="57"/>
      <c r="T21" s="57"/>
      <c r="U21" s="57"/>
    </row>
    <row r="22" spans="1:21" ht="12.75">
      <c r="A22" s="57"/>
      <c r="B22" s="91" t="s">
        <v>15</v>
      </c>
      <c r="C22" s="123" t="e">
        <f t="shared" si="0"/>
        <v>#DIV/0!</v>
      </c>
      <c r="D22" s="123" t="e">
        <f t="shared" si="1"/>
        <v>#DIV/0!</v>
      </c>
      <c r="E22" s="123" t="e">
        <f t="shared" si="2"/>
        <v>#DIV/0!</v>
      </c>
      <c r="F22" s="123" t="e">
        <f t="shared" si="3"/>
        <v>#DIV/0!</v>
      </c>
      <c r="G22" s="122"/>
      <c r="H22" s="63"/>
      <c r="I22" s="57"/>
      <c r="J22" s="57"/>
      <c r="K22" s="57"/>
      <c r="L22" s="57"/>
      <c r="M22" s="57"/>
      <c r="N22" s="57"/>
      <c r="O22" s="57"/>
      <c r="P22" s="57"/>
      <c r="Q22" s="57"/>
      <c r="R22" s="57"/>
      <c r="S22" s="57"/>
      <c r="T22" s="57"/>
      <c r="U22" s="57"/>
    </row>
    <row r="23" spans="1:21" ht="25.5">
      <c r="A23" s="57"/>
      <c r="B23" s="90" t="s">
        <v>141</v>
      </c>
      <c r="C23" s="123" t="e">
        <f t="shared" si="0"/>
        <v>#DIV/0!</v>
      </c>
      <c r="D23" s="123" t="e">
        <f t="shared" si="1"/>
        <v>#DIV/0!</v>
      </c>
      <c r="E23" s="123" t="e">
        <f>C23+D23</f>
        <v>#DIV/0!</v>
      </c>
      <c r="F23" s="123" t="e">
        <f t="shared" si="3"/>
        <v>#DIV/0!</v>
      </c>
      <c r="G23" s="122"/>
      <c r="H23" s="63"/>
      <c r="I23" s="57"/>
      <c r="J23" s="57"/>
      <c r="K23" s="57"/>
      <c r="L23" s="57"/>
      <c r="M23" s="57"/>
      <c r="N23" s="57"/>
      <c r="O23" s="57"/>
      <c r="P23" s="57"/>
      <c r="Q23" s="57"/>
      <c r="R23" s="57"/>
      <c r="S23" s="57"/>
      <c r="T23" s="57"/>
      <c r="U23" s="57"/>
    </row>
    <row r="24" spans="1:21" ht="25.5">
      <c r="A24" s="57"/>
      <c r="B24" s="90" t="s">
        <v>85</v>
      </c>
      <c r="C24" s="123" t="e">
        <f t="shared" si="0"/>
        <v>#DIV/0!</v>
      </c>
      <c r="D24" s="123" t="e">
        <f t="shared" si="1"/>
        <v>#DIV/0!</v>
      </c>
      <c r="E24" s="123" t="e">
        <f t="shared" si="2"/>
        <v>#DIV/0!</v>
      </c>
      <c r="F24" s="123" t="e">
        <f t="shared" si="3"/>
        <v>#DIV/0!</v>
      </c>
      <c r="G24" s="122"/>
      <c r="H24" s="63"/>
      <c r="I24" s="57"/>
      <c r="J24" s="57"/>
      <c r="K24" s="57"/>
      <c r="L24" s="57"/>
      <c r="M24" s="57"/>
      <c r="N24" s="57"/>
      <c r="O24" s="57"/>
      <c r="P24" s="57"/>
      <c r="Q24" s="57"/>
      <c r="R24" s="57"/>
      <c r="S24" s="57"/>
      <c r="T24" s="57"/>
      <c r="U24" s="57"/>
    </row>
    <row r="25" spans="1:21" ht="38.25">
      <c r="A25" s="57"/>
      <c r="B25" s="90" t="s">
        <v>142</v>
      </c>
      <c r="C25" s="123" t="e">
        <f t="shared" si="0"/>
        <v>#DIV/0!</v>
      </c>
      <c r="D25" s="123" t="e">
        <f t="shared" si="1"/>
        <v>#DIV/0!</v>
      </c>
      <c r="E25" s="123" t="e">
        <f t="shared" si="2"/>
        <v>#DIV/0!</v>
      </c>
      <c r="F25" s="123" t="e">
        <f t="shared" si="3"/>
        <v>#DIV/0!</v>
      </c>
      <c r="G25" s="122"/>
      <c r="H25" s="57"/>
      <c r="I25" s="57"/>
      <c r="J25" s="57"/>
      <c r="K25" s="57"/>
      <c r="L25" s="57"/>
      <c r="M25" s="57"/>
      <c r="N25" s="57"/>
      <c r="O25" s="57"/>
      <c r="P25" s="57"/>
      <c r="Q25" s="57"/>
      <c r="R25" s="57"/>
      <c r="S25" s="57"/>
      <c r="T25" s="57"/>
      <c r="U25" s="57"/>
    </row>
    <row r="26" spans="1:21" ht="25.5">
      <c r="A26" s="57"/>
      <c r="B26" s="80" t="s">
        <v>86</v>
      </c>
      <c r="C26" s="123" t="e">
        <f t="shared" si="0"/>
        <v>#DIV/0!</v>
      </c>
      <c r="D26" s="123" t="e">
        <f t="shared" si="1"/>
        <v>#DIV/0!</v>
      </c>
      <c r="E26" s="123" t="e">
        <f t="shared" si="2"/>
        <v>#DIV/0!</v>
      </c>
      <c r="F26" s="123" t="e">
        <f t="shared" si="3"/>
        <v>#DIV/0!</v>
      </c>
      <c r="G26" s="122"/>
      <c r="H26" s="57"/>
      <c r="I26" s="57"/>
      <c r="J26" s="57"/>
      <c r="K26" s="57"/>
      <c r="L26" s="57"/>
      <c r="M26" s="57"/>
      <c r="N26" s="57"/>
      <c r="O26" s="57"/>
      <c r="P26" s="57"/>
      <c r="Q26" s="57"/>
      <c r="R26" s="57"/>
      <c r="S26" s="57"/>
      <c r="T26" s="57"/>
      <c r="U26" s="57"/>
    </row>
    <row r="27" spans="1:21" ht="25.5">
      <c r="A27" s="57"/>
      <c r="B27" s="80" t="s">
        <v>143</v>
      </c>
      <c r="C27" s="123" t="e">
        <f t="shared" si="0"/>
        <v>#DIV/0!</v>
      </c>
      <c r="D27" s="123" t="e">
        <f t="shared" si="1"/>
        <v>#DIV/0!</v>
      </c>
      <c r="E27" s="123" t="e">
        <f t="shared" si="2"/>
        <v>#DIV/0!</v>
      </c>
      <c r="F27" s="123" t="e">
        <f t="shared" si="3"/>
        <v>#DIV/0!</v>
      </c>
      <c r="G27" s="122"/>
      <c r="H27" s="57"/>
      <c r="I27" s="57"/>
      <c r="J27" s="57"/>
      <c r="K27" s="57"/>
      <c r="L27" s="57"/>
      <c r="M27" s="57"/>
      <c r="N27" s="57"/>
      <c r="O27" s="57"/>
      <c r="P27" s="57"/>
      <c r="Q27" s="57"/>
      <c r="R27" s="57"/>
      <c r="S27" s="57"/>
      <c r="T27" s="57"/>
      <c r="U27" s="57"/>
    </row>
    <row r="28" spans="1:21" ht="12.75">
      <c r="A28" s="57"/>
      <c r="B28" s="57"/>
      <c r="C28" s="57"/>
      <c r="D28" s="57"/>
      <c r="E28" s="57"/>
      <c r="F28" s="57"/>
      <c r="G28" s="57"/>
      <c r="H28" s="57"/>
      <c r="I28" s="57"/>
      <c r="J28" s="57"/>
      <c r="K28" s="57"/>
      <c r="L28" s="57"/>
      <c r="M28" s="57"/>
      <c r="N28" s="57"/>
      <c r="O28" s="57"/>
      <c r="P28" s="57"/>
      <c r="Q28" s="57"/>
      <c r="R28" s="57"/>
      <c r="S28" s="57"/>
      <c r="T28" s="57"/>
      <c r="U28" s="57"/>
    </row>
    <row r="29" spans="1:21" ht="12.75">
      <c r="A29" s="57"/>
      <c r="B29" s="57"/>
      <c r="C29" s="57"/>
      <c r="D29" s="57"/>
      <c r="E29" s="57"/>
      <c r="F29" s="57"/>
      <c r="G29" s="57"/>
      <c r="H29" s="57"/>
      <c r="I29" s="57"/>
      <c r="J29" s="57"/>
      <c r="K29" s="57"/>
      <c r="L29" s="57"/>
      <c r="M29" s="57"/>
      <c r="N29" s="57"/>
      <c r="O29" s="57"/>
      <c r="P29" s="57"/>
      <c r="Q29" s="57"/>
      <c r="R29" s="57"/>
      <c r="S29" s="57"/>
      <c r="T29" s="57"/>
      <c r="U29" s="57"/>
    </row>
    <row r="30" spans="1:21" ht="12.75">
      <c r="A30" s="57"/>
      <c r="B30" s="57"/>
      <c r="C30" s="57"/>
      <c r="D30" s="57"/>
      <c r="E30" s="57"/>
      <c r="F30" s="57"/>
      <c r="G30" s="57"/>
      <c r="H30" s="57"/>
      <c r="I30" s="57"/>
      <c r="J30" s="57"/>
      <c r="K30" s="57"/>
      <c r="L30" s="57"/>
      <c r="M30" s="57"/>
      <c r="N30" s="57"/>
      <c r="O30" s="57"/>
      <c r="P30" s="57"/>
      <c r="Q30" s="57"/>
      <c r="R30" s="57"/>
      <c r="S30" s="57"/>
      <c r="T30" s="57"/>
      <c r="U30" s="57"/>
    </row>
    <row r="31" spans="1:21" ht="12.75">
      <c r="A31" s="57"/>
      <c r="B31" s="57"/>
      <c r="C31" s="57"/>
      <c r="D31" s="57"/>
      <c r="E31" s="57"/>
      <c r="F31" s="57"/>
      <c r="G31" s="57"/>
      <c r="H31" s="57"/>
      <c r="I31" s="57"/>
      <c r="J31" s="57"/>
      <c r="K31" s="57"/>
      <c r="L31" s="57"/>
      <c r="M31" s="57"/>
      <c r="N31" s="57"/>
      <c r="O31" s="57"/>
      <c r="P31" s="57"/>
      <c r="Q31" s="57"/>
      <c r="R31" s="57"/>
      <c r="S31" s="57"/>
      <c r="T31" s="57"/>
      <c r="U31" s="57"/>
    </row>
    <row r="32" spans="1:21" ht="12.75">
      <c r="A32" s="57"/>
      <c r="B32" s="57"/>
      <c r="C32" s="57"/>
      <c r="D32" s="57"/>
      <c r="E32" s="57"/>
      <c r="F32" s="57"/>
      <c r="G32" s="57"/>
      <c r="H32" s="57"/>
      <c r="I32" s="57"/>
      <c r="J32" s="57"/>
      <c r="K32" s="57"/>
      <c r="L32" s="57"/>
      <c r="M32" s="57"/>
      <c r="N32" s="57"/>
      <c r="O32" s="57"/>
      <c r="P32" s="57"/>
      <c r="Q32" s="57"/>
      <c r="R32" s="57"/>
      <c r="S32" s="57"/>
      <c r="T32" s="57"/>
      <c r="U32" s="57"/>
    </row>
    <row r="33" spans="1:21" ht="12.75">
      <c r="A33" s="57"/>
      <c r="B33" s="57"/>
      <c r="C33" s="57"/>
      <c r="D33" s="57"/>
      <c r="E33" s="57"/>
      <c r="F33" s="57"/>
      <c r="G33" s="57"/>
      <c r="H33" s="57"/>
      <c r="I33" s="57"/>
      <c r="J33" s="57"/>
      <c r="K33" s="57"/>
      <c r="L33" s="57"/>
      <c r="M33" s="57"/>
      <c r="N33" s="57"/>
      <c r="O33" s="57"/>
      <c r="P33" s="57"/>
      <c r="Q33" s="57"/>
      <c r="R33" s="57"/>
      <c r="S33" s="57"/>
      <c r="T33" s="57"/>
      <c r="U33" s="57"/>
    </row>
  </sheetData>
  <sheetProtection/>
  <mergeCells count="11">
    <mergeCell ref="G4:G5"/>
    <mergeCell ref="B7:C7"/>
    <mergeCell ref="D7:F7"/>
    <mergeCell ref="G7:H7"/>
    <mergeCell ref="B1:M1"/>
    <mergeCell ref="B9:I9"/>
    <mergeCell ref="B3:C3"/>
    <mergeCell ref="D3:F3"/>
    <mergeCell ref="G3:H3"/>
    <mergeCell ref="B4:B5"/>
    <mergeCell ref="C4:C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K41"/>
  <sheetViews>
    <sheetView zoomScalePageLayoutView="0" workbookViewId="0" topLeftCell="C1">
      <selection activeCell="K5" sqref="K5"/>
    </sheetView>
  </sheetViews>
  <sheetFormatPr defaultColWidth="11.421875" defaultRowHeight="9.75" customHeight="1"/>
  <cols>
    <col min="5" max="6" width="13.00390625" style="0" customWidth="1"/>
    <col min="8" max="8" width="12.8515625" style="0" customWidth="1"/>
    <col min="9" max="9" width="13.8515625" style="0" customWidth="1"/>
  </cols>
  <sheetData>
    <row r="2" spans="1:11" ht="9.75" customHeight="1">
      <c r="A2" s="40"/>
      <c r="B2" s="40"/>
      <c r="C2" s="40"/>
      <c r="D2" s="40" t="s">
        <v>10</v>
      </c>
      <c r="E2" s="40"/>
      <c r="F2" s="40"/>
      <c r="G2" s="40"/>
      <c r="H2" s="40"/>
      <c r="I2" s="40"/>
      <c r="J2" s="40"/>
      <c r="K2" s="40"/>
    </row>
    <row r="3" spans="1:11" ht="9.75" customHeight="1">
      <c r="A3" s="40"/>
      <c r="B3" s="40"/>
      <c r="C3" s="40"/>
      <c r="D3" s="40"/>
      <c r="E3" s="40"/>
      <c r="F3" s="40"/>
      <c r="G3" s="40"/>
      <c r="H3" s="40"/>
      <c r="I3" s="40"/>
      <c r="J3" s="40"/>
      <c r="K3" s="40"/>
    </row>
    <row r="4" spans="1:11" ht="9.75" customHeight="1">
      <c r="A4" s="40" t="s">
        <v>8</v>
      </c>
      <c r="B4" s="40" t="s">
        <v>7</v>
      </c>
      <c r="C4" s="40"/>
      <c r="D4" s="40" t="b">
        <v>0</v>
      </c>
      <c r="E4" s="40" t="s">
        <v>5</v>
      </c>
      <c r="F4" s="40" t="s">
        <v>6</v>
      </c>
      <c r="G4" s="40" t="b">
        <v>1</v>
      </c>
      <c r="H4" s="40" t="s">
        <v>11</v>
      </c>
      <c r="I4" s="40" t="s">
        <v>12</v>
      </c>
      <c r="J4" s="40" t="s">
        <v>13</v>
      </c>
      <c r="K4" s="40" t="s">
        <v>18</v>
      </c>
    </row>
    <row r="5" spans="1:11" ht="9.75" customHeight="1">
      <c r="A5" s="41">
        <v>1</v>
      </c>
      <c r="B5" s="42">
        <v>1</v>
      </c>
      <c r="C5" s="40"/>
      <c r="D5" s="42">
        <f aca="true" t="shared" si="0" ref="D5:D18">IF($B5=1,0,"")</f>
        <v>0</v>
      </c>
      <c r="E5" s="43">
        <f aca="true" t="shared" si="1" ref="E5:E18">IF($B5=2,30,"")</f>
      </c>
      <c r="F5" s="42">
        <f>IF($B5=3,60,"")</f>
      </c>
      <c r="G5" s="43">
        <f>IF($B5=4,100,"")</f>
      </c>
      <c r="H5" s="44">
        <f>SUM(D5:G5)*(0.15)</f>
        <v>0</v>
      </c>
      <c r="I5" s="44">
        <f>SUM(H5:H10)</f>
        <v>0</v>
      </c>
      <c r="J5" s="44">
        <f>0.5*I5+0.5*I11</f>
        <v>0</v>
      </c>
      <c r="K5" s="44">
        <f>(J5*0.3)+(0.5*J18)+(0.2*J32)</f>
        <v>0</v>
      </c>
    </row>
    <row r="6" spans="1:11" ht="9.75" customHeight="1">
      <c r="A6" s="45">
        <v>2</v>
      </c>
      <c r="B6" s="46">
        <v>1</v>
      </c>
      <c r="C6" s="40"/>
      <c r="D6" s="46">
        <f t="shared" si="0"/>
        <v>0</v>
      </c>
      <c r="E6" s="47">
        <f t="shared" si="1"/>
      </c>
      <c r="F6" s="46">
        <f aca="true" t="shared" si="2" ref="F6:F17">IF($B6=3,60,"")</f>
      </c>
      <c r="G6" s="47">
        <f aca="true" t="shared" si="3" ref="G6:G17">IF($B6=4,100,"")</f>
      </c>
      <c r="H6" s="44">
        <f>SUM(D6:G6)*(0.15)</f>
        <v>0</v>
      </c>
      <c r="I6" s="40"/>
      <c r="J6" s="40"/>
      <c r="K6" s="40"/>
    </row>
    <row r="7" spans="1:11" ht="9.75" customHeight="1">
      <c r="A7" s="45">
        <v>3</v>
      </c>
      <c r="B7" s="46">
        <v>1</v>
      </c>
      <c r="C7" s="40"/>
      <c r="D7" s="46">
        <f t="shared" si="0"/>
        <v>0</v>
      </c>
      <c r="E7" s="47">
        <f t="shared" si="1"/>
      </c>
      <c r="F7" s="46">
        <f t="shared" si="2"/>
      </c>
      <c r="G7" s="47">
        <f t="shared" si="3"/>
      </c>
      <c r="H7" s="44">
        <f>SUM(D7:G7)*(0.15)</f>
        <v>0</v>
      </c>
      <c r="I7" s="40"/>
      <c r="J7" s="40"/>
      <c r="K7" s="40"/>
    </row>
    <row r="8" spans="1:11" ht="9.75" customHeight="1">
      <c r="A8" s="45">
        <v>4</v>
      </c>
      <c r="B8" s="46">
        <v>1</v>
      </c>
      <c r="C8" s="40"/>
      <c r="D8" s="46">
        <f t="shared" si="0"/>
        <v>0</v>
      </c>
      <c r="E8" s="47">
        <f t="shared" si="1"/>
      </c>
      <c r="F8" s="46">
        <f t="shared" si="2"/>
      </c>
      <c r="G8" s="47">
        <f t="shared" si="3"/>
      </c>
      <c r="H8" s="44">
        <f>SUM(D8:G8)*(0.15)</f>
        <v>0</v>
      </c>
      <c r="I8" s="40"/>
      <c r="J8" s="40"/>
      <c r="K8" s="40"/>
    </row>
    <row r="9" spans="1:11" ht="9.75" customHeight="1">
      <c r="A9" s="45">
        <v>5</v>
      </c>
      <c r="B9" s="46">
        <v>1</v>
      </c>
      <c r="C9" s="40"/>
      <c r="D9" s="46">
        <f t="shared" si="0"/>
        <v>0</v>
      </c>
      <c r="E9" s="47">
        <f t="shared" si="1"/>
      </c>
      <c r="F9" s="46">
        <f t="shared" si="2"/>
      </c>
      <c r="G9" s="47">
        <f t="shared" si="3"/>
      </c>
      <c r="H9" s="44">
        <f>SUM(D9:G9)*(0.2)</f>
        <v>0</v>
      </c>
      <c r="I9" s="40"/>
      <c r="J9" s="40"/>
      <c r="K9" s="40"/>
    </row>
    <row r="10" spans="1:11" ht="9.75" customHeight="1">
      <c r="A10" s="48">
        <v>6</v>
      </c>
      <c r="B10" s="49">
        <v>1</v>
      </c>
      <c r="C10" s="40"/>
      <c r="D10" s="46">
        <f t="shared" si="0"/>
        <v>0</v>
      </c>
      <c r="E10" s="47">
        <f t="shared" si="1"/>
      </c>
      <c r="F10" s="46">
        <f t="shared" si="2"/>
      </c>
      <c r="G10" s="47">
        <f t="shared" si="3"/>
      </c>
      <c r="H10" s="44">
        <f>SUM(D10:G10)*(0.2)</f>
        <v>0</v>
      </c>
      <c r="I10" s="40"/>
      <c r="J10" s="40"/>
      <c r="K10" s="40"/>
    </row>
    <row r="11" spans="1:11" ht="9.75" customHeight="1">
      <c r="A11" s="42">
        <v>7</v>
      </c>
      <c r="B11" s="42">
        <v>1</v>
      </c>
      <c r="C11" s="40"/>
      <c r="D11" s="42">
        <f t="shared" si="0"/>
        <v>0</v>
      </c>
      <c r="E11" s="42">
        <f t="shared" si="1"/>
      </c>
      <c r="F11" s="42">
        <f t="shared" si="2"/>
      </c>
      <c r="G11" s="50">
        <f t="shared" si="3"/>
      </c>
      <c r="H11" s="51">
        <f>SUM(D11:G11)*(0.12)</f>
        <v>0</v>
      </c>
      <c r="I11" s="44">
        <f>SUM(H11:H17)</f>
        <v>0</v>
      </c>
      <c r="J11" s="40"/>
      <c r="K11" s="40"/>
    </row>
    <row r="12" spans="1:11" ht="9.75" customHeight="1">
      <c r="A12" s="46">
        <v>8</v>
      </c>
      <c r="B12" s="46">
        <v>1</v>
      </c>
      <c r="C12" s="40"/>
      <c r="D12" s="46">
        <f t="shared" si="0"/>
        <v>0</v>
      </c>
      <c r="E12" s="46">
        <f t="shared" si="1"/>
      </c>
      <c r="F12" s="46">
        <f t="shared" si="2"/>
      </c>
      <c r="G12" s="52">
        <f t="shared" si="3"/>
      </c>
      <c r="H12" s="51">
        <f>SUM(D12:G12)*(0.12)</f>
        <v>0</v>
      </c>
      <c r="I12" s="40"/>
      <c r="J12" s="40"/>
      <c r="K12" s="40"/>
    </row>
    <row r="13" spans="1:11" ht="9.75" customHeight="1">
      <c r="A13" s="46">
        <v>9</v>
      </c>
      <c r="B13" s="46">
        <v>1</v>
      </c>
      <c r="C13" s="40"/>
      <c r="D13" s="46">
        <f t="shared" si="0"/>
        <v>0</v>
      </c>
      <c r="E13" s="46">
        <f t="shared" si="1"/>
      </c>
      <c r="F13" s="46">
        <f t="shared" si="2"/>
      </c>
      <c r="G13" s="52">
        <f t="shared" si="3"/>
      </c>
      <c r="H13" s="51">
        <f>SUM(D13:G13)*(0.12)</f>
        <v>0</v>
      </c>
      <c r="I13" s="40"/>
      <c r="J13" s="40"/>
      <c r="K13" s="40"/>
    </row>
    <row r="14" spans="1:11" ht="9.75" customHeight="1">
      <c r="A14" s="46">
        <v>10</v>
      </c>
      <c r="B14" s="46">
        <v>1</v>
      </c>
      <c r="C14" s="40"/>
      <c r="D14" s="46">
        <f t="shared" si="0"/>
        <v>0</v>
      </c>
      <c r="E14" s="46">
        <f t="shared" si="1"/>
      </c>
      <c r="F14" s="46">
        <f t="shared" si="2"/>
      </c>
      <c r="G14" s="52">
        <f t="shared" si="3"/>
      </c>
      <c r="H14" s="51">
        <f>SUM(D14:G14)*(0.2)</f>
        <v>0</v>
      </c>
      <c r="I14" s="40"/>
      <c r="J14" s="40"/>
      <c r="K14" s="40"/>
    </row>
    <row r="15" spans="1:11" ht="9.75" customHeight="1">
      <c r="A15" s="46">
        <v>11</v>
      </c>
      <c r="B15" s="46">
        <v>1</v>
      </c>
      <c r="C15" s="40"/>
      <c r="D15" s="46">
        <f t="shared" si="0"/>
        <v>0</v>
      </c>
      <c r="E15" s="46">
        <f t="shared" si="1"/>
      </c>
      <c r="F15" s="46">
        <f t="shared" si="2"/>
      </c>
      <c r="G15" s="52">
        <f t="shared" si="3"/>
      </c>
      <c r="H15" s="51">
        <f>SUM(D15:G15)*(0.2)</f>
        <v>0</v>
      </c>
      <c r="I15" s="40"/>
      <c r="J15" s="40"/>
      <c r="K15" s="40"/>
    </row>
    <row r="16" spans="1:11" ht="9.75" customHeight="1">
      <c r="A16" s="46">
        <v>12</v>
      </c>
      <c r="B16" s="46">
        <v>1</v>
      </c>
      <c r="C16" s="40"/>
      <c r="D16" s="46">
        <f t="shared" si="0"/>
        <v>0</v>
      </c>
      <c r="E16" s="46">
        <f t="shared" si="1"/>
      </c>
      <c r="F16" s="46">
        <f t="shared" si="2"/>
      </c>
      <c r="G16" s="52">
        <f t="shared" si="3"/>
      </c>
      <c r="H16" s="51">
        <f>SUM(D16:G16)*(0.12)</f>
        <v>0</v>
      </c>
      <c r="I16" s="40"/>
      <c r="J16" s="40"/>
      <c r="K16" s="40"/>
    </row>
    <row r="17" spans="1:11" ht="9.75" customHeight="1">
      <c r="A17" s="49">
        <v>13</v>
      </c>
      <c r="B17" s="49">
        <v>1</v>
      </c>
      <c r="C17" s="40"/>
      <c r="D17" s="49">
        <f t="shared" si="0"/>
        <v>0</v>
      </c>
      <c r="E17" s="49">
        <f t="shared" si="1"/>
      </c>
      <c r="F17" s="49">
        <f t="shared" si="2"/>
      </c>
      <c r="G17" s="53">
        <f t="shared" si="3"/>
      </c>
      <c r="H17" s="51">
        <f>SUM(D17:G17)*(0.12)</f>
        <v>0</v>
      </c>
      <c r="I17" s="40"/>
      <c r="J17" s="40"/>
      <c r="K17" s="40"/>
    </row>
    <row r="18" spans="1:11" ht="9.75" customHeight="1">
      <c r="A18" s="42">
        <v>14</v>
      </c>
      <c r="B18" s="42">
        <v>1</v>
      </c>
      <c r="C18" s="40"/>
      <c r="D18" s="46">
        <f t="shared" si="0"/>
        <v>0</v>
      </c>
      <c r="E18" s="46">
        <f t="shared" si="1"/>
      </c>
      <c r="F18" s="46">
        <f>IF($B18=3,60,"")</f>
      </c>
      <c r="G18" s="52">
        <f>IF($B18=4,100,"")</f>
      </c>
      <c r="H18" s="51">
        <f>SUM(D18:G18)*(0.25)</f>
        <v>0</v>
      </c>
      <c r="I18" s="51">
        <f>SUM(H18:H24)</f>
        <v>0</v>
      </c>
      <c r="J18" s="44">
        <f>(0.3)*I18+(0.35)*I25+(0.35)*I30</f>
        <v>0</v>
      </c>
      <c r="K18" s="40"/>
    </row>
    <row r="19" spans="1:11" ht="9.75" customHeight="1">
      <c r="A19" s="46">
        <v>15</v>
      </c>
      <c r="B19" s="46">
        <v>1</v>
      </c>
      <c r="C19" s="40"/>
      <c r="D19" s="46">
        <f aca="true" t="shared" si="4" ref="D19:D40">IF($B19=1,0,"")</f>
        <v>0</v>
      </c>
      <c r="E19" s="46">
        <f aca="true" t="shared" si="5" ref="E19:E40">IF($B19=2,30,"")</f>
      </c>
      <c r="F19" s="46">
        <f aca="true" t="shared" si="6" ref="F19:F40">IF($B19=3,60,"")</f>
      </c>
      <c r="G19" s="52">
        <f aca="true" t="shared" si="7" ref="G19:G40">IF($B19=4,100,"")</f>
      </c>
      <c r="H19" s="51">
        <f>SUM(D19:G19)*(0.1)</f>
        <v>0</v>
      </c>
      <c r="I19" s="40"/>
      <c r="J19" s="40"/>
      <c r="K19" s="40"/>
    </row>
    <row r="20" spans="1:11" ht="9.75" customHeight="1">
      <c r="A20" s="46">
        <v>16</v>
      </c>
      <c r="B20" s="46">
        <v>1</v>
      </c>
      <c r="C20" s="40"/>
      <c r="D20" s="46">
        <f t="shared" si="4"/>
        <v>0</v>
      </c>
      <c r="E20" s="46">
        <f t="shared" si="5"/>
      </c>
      <c r="F20" s="46">
        <f t="shared" si="6"/>
      </c>
      <c r="G20" s="52">
        <f t="shared" si="7"/>
      </c>
      <c r="H20" s="51">
        <f>SUM(D20:G20)*(0.25)</f>
        <v>0</v>
      </c>
      <c r="I20" s="40"/>
      <c r="J20" s="40"/>
      <c r="K20" s="40"/>
    </row>
    <row r="21" spans="1:11" ht="9.75" customHeight="1">
      <c r="A21" s="46">
        <v>17</v>
      </c>
      <c r="B21" s="46">
        <v>1</v>
      </c>
      <c r="C21" s="40"/>
      <c r="D21" s="46">
        <f t="shared" si="4"/>
        <v>0</v>
      </c>
      <c r="E21" s="46">
        <f t="shared" si="5"/>
      </c>
      <c r="F21" s="46">
        <f t="shared" si="6"/>
      </c>
      <c r="G21" s="52">
        <f t="shared" si="7"/>
      </c>
      <c r="H21" s="51">
        <f>SUM(D21:G21)*(0.1)</f>
        <v>0</v>
      </c>
      <c r="I21" s="40"/>
      <c r="J21" s="40"/>
      <c r="K21" s="40"/>
    </row>
    <row r="22" spans="1:11" ht="9.75" customHeight="1">
      <c r="A22" s="46">
        <v>18</v>
      </c>
      <c r="B22" s="46">
        <v>1</v>
      </c>
      <c r="C22" s="40"/>
      <c r="D22" s="46">
        <f t="shared" si="4"/>
        <v>0</v>
      </c>
      <c r="E22" s="46">
        <f t="shared" si="5"/>
      </c>
      <c r="F22" s="46">
        <f t="shared" si="6"/>
      </c>
      <c r="G22" s="52">
        <f t="shared" si="7"/>
      </c>
      <c r="H22" s="51">
        <f>SUM(D22:G22)*(0.15)</f>
        <v>0</v>
      </c>
      <c r="I22" s="40"/>
      <c r="J22" s="40"/>
      <c r="K22" s="40"/>
    </row>
    <row r="23" spans="1:11" ht="9.75" customHeight="1">
      <c r="A23" s="46">
        <v>19</v>
      </c>
      <c r="B23" s="46">
        <v>1</v>
      </c>
      <c r="C23" s="40"/>
      <c r="D23" s="46">
        <f t="shared" si="4"/>
        <v>0</v>
      </c>
      <c r="E23" s="46">
        <f t="shared" si="5"/>
      </c>
      <c r="F23" s="46">
        <f t="shared" si="6"/>
      </c>
      <c r="G23" s="52">
        <f t="shared" si="7"/>
      </c>
      <c r="H23" s="51">
        <f>SUM(D23:G23)*(0.05)</f>
        <v>0</v>
      </c>
      <c r="I23" s="40"/>
      <c r="J23" s="40"/>
      <c r="K23" s="40"/>
    </row>
    <row r="24" spans="1:11" ht="9.75" customHeight="1">
      <c r="A24" s="49">
        <v>20</v>
      </c>
      <c r="B24" s="49">
        <v>1</v>
      </c>
      <c r="C24" s="40"/>
      <c r="D24" s="49">
        <f t="shared" si="4"/>
        <v>0</v>
      </c>
      <c r="E24" s="49">
        <f t="shared" si="5"/>
      </c>
      <c r="F24" s="49">
        <f t="shared" si="6"/>
      </c>
      <c r="G24" s="53">
        <f t="shared" si="7"/>
      </c>
      <c r="H24" s="51">
        <f>SUM(D24:G24)*(0.1)</f>
        <v>0</v>
      </c>
      <c r="I24" s="40"/>
      <c r="J24" s="40"/>
      <c r="K24" s="40"/>
    </row>
    <row r="25" spans="1:11" ht="9.75" customHeight="1">
      <c r="A25" s="42">
        <v>21</v>
      </c>
      <c r="B25" s="52">
        <v>1</v>
      </c>
      <c r="C25" s="40"/>
      <c r="D25" s="46">
        <f t="shared" si="4"/>
        <v>0</v>
      </c>
      <c r="E25" s="46">
        <f t="shared" si="5"/>
      </c>
      <c r="F25" s="46">
        <f t="shared" si="6"/>
      </c>
      <c r="G25" s="52">
        <f t="shared" si="7"/>
      </c>
      <c r="H25" s="51">
        <f>SUM(D25:G25)*(0.2)</f>
        <v>0</v>
      </c>
      <c r="I25" s="51">
        <f>SUM(H25:H29)</f>
        <v>0</v>
      </c>
      <c r="J25" s="40"/>
      <c r="K25" s="40"/>
    </row>
    <row r="26" spans="1:11" ht="9.75" customHeight="1">
      <c r="A26" s="46">
        <v>22</v>
      </c>
      <c r="B26" s="52">
        <v>1</v>
      </c>
      <c r="C26" s="40"/>
      <c r="D26" s="46">
        <f t="shared" si="4"/>
        <v>0</v>
      </c>
      <c r="E26" s="46">
        <f t="shared" si="5"/>
      </c>
      <c r="F26" s="46">
        <f t="shared" si="6"/>
      </c>
      <c r="G26" s="52">
        <f t="shared" si="7"/>
      </c>
      <c r="H26" s="51">
        <f>SUM(D26:G26)*(0.2)</f>
        <v>0</v>
      </c>
      <c r="I26" s="40"/>
      <c r="J26" s="40"/>
      <c r="K26" s="40"/>
    </row>
    <row r="27" spans="1:11" ht="9.75" customHeight="1">
      <c r="A27" s="46">
        <v>23</v>
      </c>
      <c r="B27" s="52">
        <v>1</v>
      </c>
      <c r="C27" s="40"/>
      <c r="D27" s="46">
        <f t="shared" si="4"/>
        <v>0</v>
      </c>
      <c r="E27" s="46">
        <f t="shared" si="5"/>
      </c>
      <c r="F27" s="46">
        <f t="shared" si="6"/>
      </c>
      <c r="G27" s="52">
        <f t="shared" si="7"/>
      </c>
      <c r="H27" s="51">
        <f>SUM(D27:G27)*(0.25)</f>
        <v>0</v>
      </c>
      <c r="I27" s="40"/>
      <c r="J27" s="40"/>
      <c r="K27" s="40"/>
    </row>
    <row r="28" spans="1:11" ht="9.75" customHeight="1">
      <c r="A28" s="46">
        <v>24</v>
      </c>
      <c r="B28" s="52">
        <v>1</v>
      </c>
      <c r="C28" s="40"/>
      <c r="D28" s="46">
        <f t="shared" si="4"/>
        <v>0</v>
      </c>
      <c r="E28" s="46">
        <f t="shared" si="5"/>
      </c>
      <c r="F28" s="46">
        <f t="shared" si="6"/>
      </c>
      <c r="G28" s="52">
        <f t="shared" si="7"/>
      </c>
      <c r="H28" s="51">
        <f>SUM(D28:G28)*(0.2)</f>
        <v>0</v>
      </c>
      <c r="I28" s="40"/>
      <c r="J28" s="40"/>
      <c r="K28" s="40"/>
    </row>
    <row r="29" spans="1:11" ht="9.75" customHeight="1">
      <c r="A29" s="49">
        <v>26</v>
      </c>
      <c r="B29" s="52">
        <v>1</v>
      </c>
      <c r="C29" s="40"/>
      <c r="D29" s="49">
        <f t="shared" si="4"/>
        <v>0</v>
      </c>
      <c r="E29" s="49">
        <f t="shared" si="5"/>
      </c>
      <c r="F29" s="49">
        <f t="shared" si="6"/>
      </c>
      <c r="G29" s="53">
        <f t="shared" si="7"/>
      </c>
      <c r="H29" s="51">
        <f>SUM(D29:G29)*(0.15)</f>
        <v>0</v>
      </c>
      <c r="I29" s="40"/>
      <c r="J29" s="40"/>
      <c r="K29" s="40"/>
    </row>
    <row r="30" spans="1:11" ht="9.75" customHeight="1">
      <c r="A30" s="42">
        <v>27</v>
      </c>
      <c r="B30" s="42">
        <v>1</v>
      </c>
      <c r="C30" s="40"/>
      <c r="D30" s="46">
        <f t="shared" si="4"/>
        <v>0</v>
      </c>
      <c r="E30" s="46">
        <f t="shared" si="5"/>
      </c>
      <c r="F30" s="46">
        <f t="shared" si="6"/>
      </c>
      <c r="G30" s="52">
        <f t="shared" si="7"/>
      </c>
      <c r="H30" s="51">
        <f>SUM(D30:G30)*(1/2)</f>
        <v>0</v>
      </c>
      <c r="I30" s="51">
        <f>SUM(H30:H31)</f>
        <v>0</v>
      </c>
      <c r="J30" s="40"/>
      <c r="K30" s="40"/>
    </row>
    <row r="31" spans="1:11" ht="9.75" customHeight="1">
      <c r="A31" s="49">
        <v>28</v>
      </c>
      <c r="B31" s="49">
        <v>1</v>
      </c>
      <c r="C31" s="40"/>
      <c r="D31" s="49">
        <f t="shared" si="4"/>
        <v>0</v>
      </c>
      <c r="E31" s="49">
        <f t="shared" si="5"/>
      </c>
      <c r="F31" s="49">
        <f t="shared" si="6"/>
      </c>
      <c r="G31" s="53">
        <f t="shared" si="7"/>
      </c>
      <c r="H31" s="51">
        <f>SUM(D31:G31)*(1/2)</f>
        <v>0</v>
      </c>
      <c r="I31" s="40"/>
      <c r="J31" s="40"/>
      <c r="K31" s="40"/>
    </row>
    <row r="32" spans="1:11" ht="9.75" customHeight="1">
      <c r="A32" s="42">
        <v>29</v>
      </c>
      <c r="B32" s="52">
        <v>1</v>
      </c>
      <c r="C32" s="40"/>
      <c r="D32" s="46">
        <f t="shared" si="4"/>
        <v>0</v>
      </c>
      <c r="E32" s="46">
        <f t="shared" si="5"/>
      </c>
      <c r="F32" s="46">
        <f t="shared" si="6"/>
      </c>
      <c r="G32" s="52">
        <f t="shared" si="7"/>
      </c>
      <c r="H32" s="51">
        <f>SUM(D32:G32)*(0.2)</f>
        <v>0</v>
      </c>
      <c r="I32" s="51">
        <f>SUM(H32:H35)</f>
        <v>0</v>
      </c>
      <c r="J32" s="44">
        <f>0.4*I32+0.6*I36</f>
        <v>0</v>
      </c>
      <c r="K32" s="40"/>
    </row>
    <row r="33" spans="1:11" ht="9.75" customHeight="1">
      <c r="A33" s="46">
        <v>30</v>
      </c>
      <c r="B33" s="52">
        <v>1</v>
      </c>
      <c r="C33" s="40"/>
      <c r="D33" s="46">
        <f t="shared" si="4"/>
        <v>0</v>
      </c>
      <c r="E33" s="46">
        <f t="shared" si="5"/>
      </c>
      <c r="F33" s="46">
        <f t="shared" si="6"/>
      </c>
      <c r="G33" s="52">
        <f t="shared" si="7"/>
      </c>
      <c r="H33" s="51">
        <f>SUM(D33:G33)*(0.2)</f>
        <v>0</v>
      </c>
      <c r="I33" s="40"/>
      <c r="J33" s="40"/>
      <c r="K33" s="40"/>
    </row>
    <row r="34" spans="1:11" ht="9.75" customHeight="1">
      <c r="A34" s="46">
        <v>31</v>
      </c>
      <c r="B34" s="52">
        <v>1</v>
      </c>
      <c r="C34" s="40"/>
      <c r="D34" s="46">
        <f t="shared" si="4"/>
        <v>0</v>
      </c>
      <c r="E34" s="46">
        <f t="shared" si="5"/>
      </c>
      <c r="F34" s="46">
        <f t="shared" si="6"/>
      </c>
      <c r="G34" s="52">
        <f t="shared" si="7"/>
      </c>
      <c r="H34" s="51">
        <f>SUM(D34:G34)*(0.3)</f>
        <v>0</v>
      </c>
      <c r="I34" s="40"/>
      <c r="J34" s="40"/>
      <c r="K34" s="40"/>
    </row>
    <row r="35" spans="1:11" ht="9.75" customHeight="1">
      <c r="A35" s="49">
        <v>32</v>
      </c>
      <c r="B35" s="52">
        <v>1</v>
      </c>
      <c r="C35" s="40"/>
      <c r="D35" s="49">
        <f t="shared" si="4"/>
        <v>0</v>
      </c>
      <c r="E35" s="49">
        <f t="shared" si="5"/>
      </c>
      <c r="F35" s="49">
        <f t="shared" si="6"/>
      </c>
      <c r="G35" s="53">
        <f t="shared" si="7"/>
      </c>
      <c r="H35" s="51">
        <f>SUM(D35:G35)*(0.3)</f>
        <v>0</v>
      </c>
      <c r="I35" s="40"/>
      <c r="J35" s="40"/>
      <c r="K35" s="40"/>
    </row>
    <row r="36" spans="1:11" ht="9.75" customHeight="1">
      <c r="A36" s="42">
        <v>33</v>
      </c>
      <c r="B36" s="42">
        <v>1</v>
      </c>
      <c r="C36" s="40"/>
      <c r="D36" s="46">
        <f t="shared" si="4"/>
        <v>0</v>
      </c>
      <c r="E36" s="46">
        <f t="shared" si="5"/>
      </c>
      <c r="F36" s="46">
        <f t="shared" si="6"/>
      </c>
      <c r="G36" s="52">
        <f t="shared" si="7"/>
      </c>
      <c r="H36" s="51">
        <f>SUM(D36:G36)*(0.3)</f>
        <v>0</v>
      </c>
      <c r="I36" s="51">
        <f>SUM(H36:H40)</f>
        <v>0</v>
      </c>
      <c r="J36" s="40"/>
      <c r="K36" s="40"/>
    </row>
    <row r="37" spans="1:11" ht="9.75" customHeight="1">
      <c r="A37" s="46">
        <v>34</v>
      </c>
      <c r="B37" s="46">
        <v>1</v>
      </c>
      <c r="C37" s="40"/>
      <c r="D37" s="46">
        <f t="shared" si="4"/>
        <v>0</v>
      </c>
      <c r="E37" s="46">
        <f t="shared" si="5"/>
      </c>
      <c r="F37" s="46">
        <f t="shared" si="6"/>
      </c>
      <c r="G37" s="52">
        <f t="shared" si="7"/>
      </c>
      <c r="H37" s="51">
        <f>SUM(D37:G37)*(4/30)</f>
        <v>0</v>
      </c>
      <c r="I37" s="40"/>
      <c r="J37" s="40"/>
      <c r="K37" s="40"/>
    </row>
    <row r="38" spans="1:11" ht="9.75" customHeight="1">
      <c r="A38" s="46">
        <v>35</v>
      </c>
      <c r="B38" s="46">
        <v>1</v>
      </c>
      <c r="C38" s="40"/>
      <c r="D38" s="46">
        <f t="shared" si="4"/>
        <v>0</v>
      </c>
      <c r="E38" s="46">
        <f t="shared" si="5"/>
      </c>
      <c r="F38" s="46">
        <f t="shared" si="6"/>
      </c>
      <c r="G38" s="52">
        <f t="shared" si="7"/>
      </c>
      <c r="H38" s="51">
        <f>SUM(D38:G38)*(0.3)</f>
        <v>0</v>
      </c>
      <c r="I38" s="40"/>
      <c r="J38" s="40"/>
      <c r="K38" s="40"/>
    </row>
    <row r="39" spans="1:11" ht="9.75" customHeight="1">
      <c r="A39" s="46">
        <v>36</v>
      </c>
      <c r="B39" s="46">
        <v>1</v>
      </c>
      <c r="C39" s="40"/>
      <c r="D39" s="46">
        <f t="shared" si="4"/>
        <v>0</v>
      </c>
      <c r="E39" s="46">
        <f t="shared" si="5"/>
      </c>
      <c r="F39" s="46">
        <f t="shared" si="6"/>
      </c>
      <c r="G39" s="52">
        <f t="shared" si="7"/>
      </c>
      <c r="H39" s="51">
        <f>SUM(D39:G39)*(4/30)</f>
        <v>0</v>
      </c>
      <c r="I39" s="40"/>
      <c r="J39" s="54"/>
      <c r="K39" s="40"/>
    </row>
    <row r="40" spans="1:11" ht="9.75" customHeight="1">
      <c r="A40" s="49">
        <v>37</v>
      </c>
      <c r="B40" s="49">
        <v>1</v>
      </c>
      <c r="C40" s="40"/>
      <c r="D40" s="49">
        <f t="shared" si="4"/>
        <v>0</v>
      </c>
      <c r="E40" s="49">
        <f t="shared" si="5"/>
      </c>
      <c r="F40" s="49">
        <f t="shared" si="6"/>
      </c>
      <c r="G40" s="53">
        <f t="shared" si="7"/>
      </c>
      <c r="H40" s="51">
        <f>SUM(D40:G40)*(4/30)</f>
        <v>0</v>
      </c>
      <c r="I40" s="40"/>
      <c r="J40" s="40"/>
      <c r="K40" s="40"/>
    </row>
    <row r="41" spans="1:11" ht="9.75" customHeight="1">
      <c r="A41" s="40"/>
      <c r="B41" s="40"/>
      <c r="C41" s="40"/>
      <c r="D41" s="40"/>
      <c r="E41" s="40"/>
      <c r="F41" s="40"/>
      <c r="G41" s="40"/>
      <c r="H41" s="40"/>
      <c r="I41" s="40"/>
      <c r="J41" s="40"/>
      <c r="K41" s="40"/>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URANIE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Silya</dc:creator>
  <cp:keywords/>
  <dc:description/>
  <cp:lastModifiedBy>Marie</cp:lastModifiedBy>
  <dcterms:created xsi:type="dcterms:W3CDTF">2009-12-08T12:12:24Z</dcterms:created>
  <dcterms:modified xsi:type="dcterms:W3CDTF">2010-01-14T09:47:51Z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