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-g6\Downloads\"/>
    </mc:Choice>
  </mc:AlternateContent>
  <bookViews>
    <workbookView xWindow="0" yWindow="0" windowWidth="20490" windowHeight="9045" tabRatio="826" activeTab="1"/>
  </bookViews>
  <sheets>
    <sheet name="Mode d'emploi" sheetId="6" r:id="rId1"/>
    <sheet name="Evaluation" sheetId="1" r:id="rId2"/>
    <sheet name="Résultats" sheetId="22" r:id="rId3"/>
  </sheets>
  <definedNames>
    <definedName name="_xlnm._FilterDatabase" localSheetId="1" hidden="1">Evaluation!$A$1:$A$6</definedName>
    <definedName name="_xlnm.Print_Titles" localSheetId="1">Evaluation!$8:$8</definedName>
    <definedName name="_xlnm.Print_Titles" localSheetId="2">Résultats!$1:$8</definedName>
    <definedName name="_xlnm.Print_Area" localSheetId="1">Evaluation!$A$1:$F$81</definedName>
    <definedName name="_xlnm.Print_Area" localSheetId="0">'Mode d''emploi'!$A$1:$F$32</definedName>
    <definedName name="_xlnm.Print_Area" localSheetId="2">Résultats!$A$1:$F$37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9" i="1" l="1"/>
  <c r="E80" i="1"/>
  <c r="E81" i="1"/>
  <c r="E77" i="1"/>
  <c r="D80" i="1"/>
  <c r="F26" i="1"/>
  <c r="F19" i="1"/>
  <c r="F77" i="1"/>
  <c r="F72" i="1"/>
  <c r="F66" i="1"/>
  <c r="F59" i="1"/>
  <c r="F52" i="1"/>
  <c r="F45" i="1"/>
  <c r="F39" i="1"/>
  <c r="F33" i="1"/>
  <c r="O37" i="6"/>
  <c r="E47" i="1"/>
  <c r="E48" i="1"/>
  <c r="E49" i="1"/>
  <c r="E50" i="1"/>
  <c r="E51" i="1"/>
  <c r="E45" i="1"/>
  <c r="E74" i="1"/>
  <c r="E75" i="1"/>
  <c r="E76" i="1"/>
  <c r="E72" i="1"/>
  <c r="E68" i="1"/>
  <c r="E69" i="1"/>
  <c r="E70" i="1"/>
  <c r="E71" i="1"/>
  <c r="E66" i="1"/>
  <c r="E61" i="1"/>
  <c r="E62" i="1"/>
  <c r="E63" i="1"/>
  <c r="E64" i="1"/>
  <c r="E65" i="1"/>
  <c r="E59" i="1"/>
  <c r="E54" i="1"/>
  <c r="E55" i="1"/>
  <c r="E56" i="1"/>
  <c r="E57" i="1"/>
  <c r="E52" i="1"/>
  <c r="E41" i="1"/>
  <c r="E42" i="1"/>
  <c r="E43" i="1"/>
  <c r="E44" i="1"/>
  <c r="E39" i="1"/>
  <c r="E35" i="1"/>
  <c r="E36" i="1"/>
  <c r="E37" i="1"/>
  <c r="E38" i="1"/>
  <c r="E33" i="1"/>
  <c r="E28" i="1"/>
  <c r="E29" i="1"/>
  <c r="E30" i="1"/>
  <c r="E31" i="1"/>
  <c r="E26" i="1"/>
  <c r="E21" i="1"/>
  <c r="E22" i="1"/>
  <c r="E23" i="1"/>
  <c r="E24" i="1"/>
  <c r="E25" i="1"/>
  <c r="E19" i="1"/>
  <c r="E13" i="1"/>
  <c r="E14" i="1"/>
  <c r="E15" i="1"/>
  <c r="E16" i="1"/>
  <c r="E17" i="1"/>
  <c r="E18" i="1"/>
  <c r="E11" i="1"/>
  <c r="E10" i="1"/>
  <c r="E58" i="1"/>
  <c r="E32" i="1"/>
  <c r="E9" i="1"/>
  <c r="D9" i="1"/>
  <c r="D10" i="1"/>
  <c r="D77" i="1"/>
  <c r="D78" i="1"/>
  <c r="D72" i="1"/>
  <c r="D73" i="1"/>
  <c r="D66" i="1"/>
  <c r="D67" i="1"/>
  <c r="D59" i="1"/>
  <c r="D60" i="1"/>
  <c r="D58" i="1"/>
  <c r="D52" i="1"/>
  <c r="D53" i="1"/>
  <c r="D45" i="1"/>
  <c r="D46" i="1"/>
  <c r="D39" i="1"/>
  <c r="D40" i="1"/>
  <c r="D32" i="1"/>
  <c r="D33" i="1"/>
  <c r="D34" i="1"/>
  <c r="D26" i="1"/>
  <c r="D27" i="1"/>
  <c r="D19" i="1"/>
  <c r="D20" i="1"/>
  <c r="D81" i="1"/>
  <c r="D79" i="1"/>
  <c r="D76" i="1"/>
  <c r="D75" i="1"/>
  <c r="D74" i="1"/>
  <c r="D71" i="1"/>
  <c r="D70" i="1"/>
  <c r="D69" i="1"/>
  <c r="D68" i="1"/>
  <c r="D65" i="1"/>
  <c r="D64" i="1"/>
  <c r="D63" i="1"/>
  <c r="D62" i="1"/>
  <c r="D61" i="1"/>
  <c r="D57" i="1"/>
  <c r="D56" i="1"/>
  <c r="D55" i="1"/>
  <c r="D54" i="1"/>
  <c r="D51" i="1"/>
  <c r="D50" i="1"/>
  <c r="D49" i="1"/>
  <c r="D48" i="1"/>
  <c r="D47" i="1"/>
  <c r="D44" i="1"/>
  <c r="D43" i="1"/>
  <c r="D42" i="1"/>
  <c r="D41" i="1"/>
  <c r="D38" i="1"/>
  <c r="D37" i="1"/>
  <c r="D36" i="1"/>
  <c r="D35" i="1"/>
  <c r="D31" i="1"/>
  <c r="D30" i="1"/>
  <c r="D29" i="1"/>
  <c r="D28" i="1"/>
  <c r="D25" i="1"/>
  <c r="D24" i="1"/>
  <c r="D23" i="1"/>
  <c r="D22" i="1"/>
  <c r="D21" i="1"/>
  <c r="D11" i="1"/>
  <c r="D12" i="1"/>
  <c r="D18" i="1"/>
  <c r="D17" i="1"/>
  <c r="D16" i="1"/>
  <c r="D15" i="1"/>
  <c r="D14" i="1"/>
  <c r="D13" i="1"/>
  <c r="O38" i="6"/>
  <c r="O39" i="6"/>
  <c r="O36" i="6"/>
  <c r="O40" i="6"/>
  <c r="O41" i="6"/>
  <c r="F32" i="22"/>
  <c r="K41" i="6"/>
  <c r="K43" i="6"/>
  <c r="E32" i="22"/>
  <c r="B32" i="22"/>
  <c r="A32" i="22"/>
  <c r="J31" i="22"/>
  <c r="J32" i="22"/>
  <c r="H30" i="22"/>
  <c r="H31" i="22"/>
  <c r="H32" i="22"/>
  <c r="F28" i="22"/>
  <c r="B28" i="22"/>
  <c r="A28" i="22"/>
  <c r="K39" i="6"/>
  <c r="K42" i="6"/>
  <c r="E28" i="22"/>
  <c r="K38" i="6"/>
  <c r="R40" i="6"/>
  <c r="R36" i="6"/>
  <c r="R37" i="6"/>
  <c r="F58" i="1"/>
  <c r="K40" i="6"/>
  <c r="F4" i="22"/>
  <c r="C7" i="22"/>
  <c r="C6" i="22"/>
  <c r="C5" i="22"/>
  <c r="J33" i="22"/>
  <c r="I33" i="22"/>
  <c r="H33" i="22"/>
  <c r="I27" i="22"/>
  <c r="H27" i="22"/>
  <c r="J23" i="22"/>
  <c r="I22" i="22"/>
  <c r="I23" i="22"/>
  <c r="H22" i="22"/>
  <c r="H23" i="22"/>
  <c r="F33" i="22"/>
  <c r="F31" i="22"/>
  <c r="F30" i="22"/>
  <c r="F29" i="22"/>
  <c r="F27" i="22"/>
  <c r="F26" i="22"/>
  <c r="F25" i="22"/>
  <c r="F24" i="22"/>
  <c r="F23" i="22"/>
  <c r="F22" i="22"/>
  <c r="F21" i="22"/>
  <c r="F20" i="22"/>
  <c r="E33" i="22"/>
  <c r="E31" i="22"/>
  <c r="E30" i="22"/>
  <c r="E29" i="22"/>
  <c r="E27" i="22"/>
  <c r="E26" i="22"/>
  <c r="E25" i="22"/>
  <c r="E24" i="22"/>
  <c r="E23" i="22"/>
  <c r="E22" i="22"/>
  <c r="E21" i="22"/>
  <c r="E20" i="22"/>
  <c r="B33" i="22"/>
  <c r="A33" i="22"/>
  <c r="B31" i="22"/>
  <c r="A31" i="22"/>
  <c r="B30" i="22"/>
  <c r="A30" i="22"/>
  <c r="A29" i="22"/>
  <c r="B27" i="22"/>
  <c r="A27" i="22"/>
  <c r="B26" i="22"/>
  <c r="A26" i="22"/>
  <c r="B25" i="22"/>
  <c r="A25" i="22"/>
  <c r="A24" i="22"/>
  <c r="B23" i="22"/>
  <c r="A23" i="22"/>
  <c r="B22" i="22"/>
  <c r="A22" i="22"/>
  <c r="B21" i="22"/>
  <c r="A21" i="22"/>
  <c r="A20" i="22"/>
  <c r="D7" i="22"/>
  <c r="D6" i="22"/>
  <c r="D5" i="22"/>
  <c r="D4" i="22"/>
  <c r="C10" i="22"/>
  <c r="B10" i="22"/>
  <c r="B13" i="22"/>
  <c r="B12" i="22"/>
  <c r="B11" i="22"/>
  <c r="C13" i="22"/>
  <c r="C12" i="22"/>
  <c r="C11" i="22"/>
  <c r="C4" i="22"/>
  <c r="N38" i="6"/>
  <c r="N39" i="6"/>
  <c r="D2" i="1"/>
  <c r="B4" i="1"/>
  <c r="K44" i="6"/>
  <c r="K35" i="6"/>
  <c r="K36" i="6"/>
  <c r="K37" i="6"/>
  <c r="K45" i="6"/>
  <c r="R39" i="6"/>
  <c r="N40" i="6"/>
  <c r="N37" i="6"/>
  <c r="N41" i="6"/>
  <c r="R41" i="6"/>
  <c r="R38" i="6"/>
  <c r="N36" i="6"/>
  <c r="S41" i="6"/>
  <c r="S40" i="6"/>
  <c r="S39" i="6"/>
  <c r="S38" i="6"/>
  <c r="S37" i="6"/>
  <c r="S36" i="6"/>
  <c r="C4" i="1"/>
  <c r="E5" i="1"/>
  <c r="E6" i="1"/>
  <c r="F32" i="1"/>
  <c r="B2" i="22"/>
</calcChain>
</file>

<file path=xl/sharedStrings.xml><?xml version="1.0" encoding="utf-8"?>
<sst xmlns="http://schemas.openxmlformats.org/spreadsheetml/2006/main" count="359" uniqueCount="235">
  <si>
    <t>Responsable de l'Autodiagnostic : </t>
    <phoneticPr fontId="0" type="noConversion"/>
  </si>
  <si>
    <t>4.a</t>
  </si>
  <si>
    <t>D = Diagnostiquez</t>
  </si>
  <si>
    <t>C = Considérez</t>
  </si>
  <si>
    <t>A = Améliorez</t>
  </si>
  <si>
    <t>Plutôt Faux</t>
  </si>
  <si>
    <t>Signature de l'évaluateur :</t>
    <phoneticPr fontId="0" type="noConversion"/>
  </si>
  <si>
    <t>Coloriage des zones des BP</t>
  </si>
  <si>
    <t>P = Préparez</t>
  </si>
  <si>
    <r>
      <t xml:space="preserve">Avertissement : toute </t>
    </r>
    <r>
      <rPr>
        <b/>
        <i/>
        <sz val="8"/>
        <color indexed="10"/>
        <rFont val="Arial Narrow"/>
        <family val="2"/>
      </rPr>
      <t>zone blanche écrite en ROUGE</t>
    </r>
    <r>
      <rPr>
        <i/>
        <sz val="8"/>
        <color indexed="10"/>
        <rFont val="Arial Narrow"/>
        <family val="2"/>
      </rPr>
      <t xml:space="preserve"> peut être remplie ou modifiée.</t>
    </r>
  </si>
  <si>
    <t>Vrai</t>
  </si>
  <si>
    <t>Vrai Prouvé</t>
  </si>
  <si>
    <t>Faux</t>
  </si>
  <si>
    <t>Bonnes Pratiques d'Efficacité</t>
    <phoneticPr fontId="0" type="noConversion"/>
  </si>
  <si>
    <t xml:space="preserve">Pour Qui ? : </t>
  </si>
  <si>
    <t xml:space="preserve">Pour Quoi ? : </t>
  </si>
  <si>
    <t xml:space="preserve">Comment  ? : </t>
  </si>
  <si>
    <t>1.a</t>
  </si>
  <si>
    <t>2.a</t>
  </si>
  <si>
    <t>1.b</t>
  </si>
  <si>
    <t>2.b</t>
  </si>
  <si>
    <t>2.c</t>
    <phoneticPr fontId="0" type="noConversion"/>
  </si>
  <si>
    <t>2.d</t>
    <phoneticPr fontId="0" type="noConversion"/>
  </si>
  <si>
    <t>2.e</t>
    <phoneticPr fontId="0" type="noConversion"/>
  </si>
  <si>
    <t>Faux Unanime</t>
    <phoneticPr fontId="1" type="noConversion"/>
  </si>
  <si>
    <t>Plutôt Vrai</t>
    <phoneticPr fontId="1" type="noConversion"/>
  </si>
  <si>
    <t>Evaluations faites</t>
    <phoneticPr fontId="0" type="noConversion"/>
  </si>
  <si>
    <t>3.d</t>
    <phoneticPr fontId="0" type="noConversion"/>
  </si>
  <si>
    <t xml:space="preserve">Reconnaissance ou certification : </t>
  </si>
  <si>
    <t>4.b</t>
  </si>
  <si>
    <t>Indiquez email et téléphone de contact</t>
  </si>
  <si>
    <t xml:space="preserve">Email et téléphone du Responsable : </t>
  </si>
  <si>
    <t>Date de l'autodiagnostic (jj/mm/aaaa) : </t>
  </si>
  <si>
    <t>3.a</t>
  </si>
  <si>
    <t>3.b</t>
  </si>
  <si>
    <t>Insuffisant</t>
    <phoneticPr fontId="1" type="noConversion"/>
  </si>
  <si>
    <t>Informel</t>
    <phoneticPr fontId="1" type="noConversion"/>
  </si>
  <si>
    <t>Maitrisé</t>
    <phoneticPr fontId="1" type="noConversion"/>
  </si>
  <si>
    <t>Efficace</t>
    <phoneticPr fontId="1" type="noConversion"/>
  </si>
  <si>
    <t>Efficient</t>
    <phoneticPr fontId="1" type="noConversion"/>
  </si>
  <si>
    <t>Performant</t>
    <phoneticPr fontId="1" type="noConversion"/>
  </si>
  <si>
    <t xml:space="preserve">NOM et fonction de l'évaluateur : </t>
    <phoneticPr fontId="0" type="noConversion"/>
  </si>
  <si>
    <t>Bonnes Pratiques d'Efficience</t>
    <phoneticPr fontId="0" type="noConversion"/>
  </si>
  <si>
    <t>Bonnes Pratiques de Qualité Perçue</t>
    <phoneticPr fontId="0" type="noConversion"/>
  </si>
  <si>
    <t>Efficacité</t>
    <phoneticPr fontId="0" type="noConversion"/>
  </si>
  <si>
    <t>Reconnaissances obtenues</t>
    <phoneticPr fontId="0" type="noConversion"/>
  </si>
  <si>
    <t>Efficience</t>
    <phoneticPr fontId="0" type="noConversion"/>
  </si>
  <si>
    <t>Qualité Perçue</t>
    <phoneticPr fontId="0" type="noConversion"/>
  </si>
  <si>
    <t>ISO 9001</t>
    <phoneticPr fontId="0" type="noConversion"/>
  </si>
  <si>
    <t>ISO 17050</t>
    <phoneticPr fontId="0" type="noConversion"/>
  </si>
  <si>
    <t>ISO 17025</t>
    <phoneticPr fontId="0" type="noConversion"/>
  </si>
  <si>
    <t>autre…</t>
    <phoneticPr fontId="0" type="noConversion"/>
  </si>
  <si>
    <t>1.d</t>
  </si>
  <si>
    <t>1.e</t>
  </si>
  <si>
    <t>1.f</t>
  </si>
  <si>
    <t>Inciter et valoriser la prise d'initiatives du personnel</t>
  </si>
  <si>
    <t>Apporter une plus-value et des nouvelles perspectives contractuelles à l'université</t>
  </si>
  <si>
    <t>Réduire les délais prévus ou les délais initiaux du contrat</t>
  </si>
  <si>
    <t>Optimiser les objectifs par rapport aux moyens alloués</t>
  </si>
  <si>
    <t>Répartir les moyens par rapport aux objectifs</t>
  </si>
  <si>
    <t>Consommer les ressources de manière économe</t>
  </si>
  <si>
    <t>8.a</t>
  </si>
  <si>
    <t>8.b</t>
  </si>
  <si>
    <t>8.c</t>
  </si>
  <si>
    <t>9.a</t>
  </si>
  <si>
    <t>9.b</t>
  </si>
  <si>
    <t>9.c</t>
  </si>
  <si>
    <t>9.d</t>
  </si>
  <si>
    <t>10.a</t>
  </si>
  <si>
    <t>10.b</t>
  </si>
  <si>
    <t>Indiquez le nom d'une société de recherche contractuelle concernée par l'autodiagnostic</t>
  </si>
  <si>
    <t>Indiquez les NOM et Prénom du Responsable de l'autodiagnostic réalisé avec cet outil</t>
  </si>
  <si>
    <t xml:space="preserve"> </t>
  </si>
  <si>
    <t>Taux</t>
  </si>
  <si>
    <t>Commentaires libres...</t>
  </si>
  <si>
    <t xml:space="preserve">Organisation : </t>
  </si>
  <si>
    <r>
      <t xml:space="preserve">A </t>
    </r>
    <r>
      <rPr>
        <b/>
        <sz val="8"/>
        <rFont val="Arial Narrow"/>
        <family val="2"/>
      </rPr>
      <t>l'unanimité,</t>
    </r>
    <r>
      <rPr>
        <sz val="8"/>
        <rFont val="Arial Narrow"/>
        <family val="2"/>
      </rPr>
      <t xml:space="preserve"> l'action est déclarée non réalisée.</t>
    </r>
  </si>
  <si>
    <r>
      <t xml:space="preserve">Le processus n'est pas réalisé ou alors de manière très </t>
    </r>
    <r>
      <rPr>
        <b/>
        <sz val="8"/>
        <rFont val="Arial Narrow"/>
        <family val="2"/>
      </rPr>
      <t>insuffisante.</t>
    </r>
  </si>
  <si>
    <r>
      <t xml:space="preserve">L'action </t>
    </r>
    <r>
      <rPr>
        <b/>
        <sz val="8"/>
        <rFont val="Arial Narrow"/>
        <family val="2"/>
      </rPr>
      <t xml:space="preserve">n'est pas réalisée </t>
    </r>
    <r>
      <rPr>
        <sz val="8"/>
        <rFont val="Arial Narrow"/>
        <family val="2"/>
      </rPr>
      <t>ou alors de manière très aléatoire.</t>
    </r>
  </si>
  <si>
    <r>
      <t xml:space="preserve">Le processus est réalisé </t>
    </r>
    <r>
      <rPr>
        <b/>
        <sz val="8"/>
        <rFont val="Arial Narrow"/>
        <family val="2"/>
      </rPr>
      <t>implicitement,</t>
    </r>
    <r>
      <rPr>
        <sz val="8"/>
        <rFont val="Arial Narrow"/>
        <family val="2"/>
      </rPr>
      <t xml:space="preserve"> sans être toujours mis en œuvre complètement et dans les délais.</t>
    </r>
  </si>
  <si>
    <r>
      <t xml:space="preserve">L'action est réalisée </t>
    </r>
    <r>
      <rPr>
        <b/>
        <sz val="8"/>
        <rFont val="Arial Narrow"/>
        <family val="2"/>
      </rPr>
      <t>quelques fois</t>
    </r>
    <r>
      <rPr>
        <sz val="8"/>
        <rFont val="Arial Narrow"/>
        <family val="2"/>
      </rPr>
      <t xml:space="preserve"> de manière </t>
    </r>
    <r>
      <rPr>
        <b/>
        <sz val="8"/>
        <rFont val="Arial Narrow"/>
        <family val="2"/>
      </rPr>
      <t>informelle.</t>
    </r>
  </si>
  <si>
    <r>
      <t xml:space="preserve">Le processus est explicité, compris et </t>
    </r>
    <r>
      <rPr>
        <b/>
        <sz val="8"/>
        <rFont val="Arial Narrow"/>
        <family val="2"/>
      </rPr>
      <t>mis en œuvre dans les délais</t>
    </r>
    <r>
      <rPr>
        <sz val="8"/>
        <rFont val="Arial Narrow"/>
        <family val="2"/>
      </rPr>
      <t>, sans être toujours tracé.</t>
    </r>
  </si>
  <si>
    <r>
      <t xml:space="preserve">L'action est </t>
    </r>
    <r>
      <rPr>
        <b/>
        <sz val="8"/>
        <rFont val="Arial Narrow"/>
        <family val="2"/>
      </rPr>
      <t>formalisée</t>
    </r>
    <r>
      <rPr>
        <sz val="8"/>
        <rFont val="Arial Narrow"/>
        <family val="2"/>
      </rPr>
      <t xml:space="preserve"> et réalisée de manière </t>
    </r>
    <r>
      <rPr>
        <b/>
        <sz val="8"/>
        <rFont val="Arial Narrow"/>
        <family val="2"/>
      </rPr>
      <t>assez convaincante</t>
    </r>
    <r>
      <rPr>
        <sz val="8"/>
        <rFont val="Arial Narrow"/>
        <family val="2"/>
      </rPr>
      <t>.</t>
    </r>
  </si>
  <si>
    <r>
      <t xml:space="preserve">Le processus est </t>
    </r>
    <r>
      <rPr>
        <b/>
        <sz val="8"/>
        <rFont val="Arial Narrow"/>
        <family val="2"/>
      </rPr>
      <t>efficace,</t>
    </r>
    <r>
      <rPr>
        <sz val="8"/>
        <rFont val="Arial Narrow"/>
        <family val="2"/>
      </rPr>
      <t xml:space="preserve"> systématiquement </t>
    </r>
    <r>
      <rPr>
        <b/>
        <sz val="8"/>
        <rFont val="Arial Narrow"/>
        <family val="2"/>
      </rPr>
      <t>tracé</t>
    </r>
    <r>
      <rPr>
        <sz val="8"/>
        <rFont val="Arial Narrow"/>
        <family val="2"/>
      </rPr>
      <t xml:space="preserve"> dans son cheminement et </t>
    </r>
    <r>
      <rPr>
        <b/>
        <sz val="8"/>
        <rFont val="Arial Narrow"/>
        <family val="2"/>
      </rPr>
      <t>évalué</t>
    </r>
    <r>
      <rPr>
        <sz val="8"/>
        <rFont val="Arial Narrow"/>
        <family val="2"/>
      </rPr>
      <t xml:space="preserve"> dans ses résultats.</t>
    </r>
  </si>
  <si>
    <r>
      <t xml:space="preserve">L'action </t>
    </r>
    <r>
      <rPr>
        <b/>
        <sz val="8"/>
        <rFont val="Arial Narrow"/>
        <family val="2"/>
      </rPr>
      <t>formalisée</t>
    </r>
    <r>
      <rPr>
        <sz val="8"/>
        <rFont val="Arial Narrow"/>
        <family val="2"/>
      </rPr>
      <t xml:space="preserve"> est réalisée et </t>
    </r>
    <r>
      <rPr>
        <b/>
        <sz val="8"/>
        <rFont val="Arial Narrow"/>
        <family val="2"/>
      </rPr>
      <t>suivie</t>
    </r>
    <r>
      <rPr>
        <sz val="8"/>
        <rFont val="Arial Narrow"/>
        <family val="2"/>
      </rPr>
      <t xml:space="preserve"> dans sa mise en œuvre.</t>
    </r>
  </si>
  <si>
    <r>
      <t xml:space="preserve">Le processus est </t>
    </r>
    <r>
      <rPr>
        <b/>
        <sz val="8"/>
        <rFont val="Arial Narrow"/>
        <family val="2"/>
      </rPr>
      <t>efficient</t>
    </r>
    <r>
      <rPr>
        <sz val="8"/>
        <rFont val="Arial Narrow"/>
        <family val="2"/>
      </rPr>
      <t xml:space="preserve"> et induit des </t>
    </r>
    <r>
      <rPr>
        <b/>
        <sz val="8"/>
        <rFont val="Arial Narrow"/>
        <family val="2"/>
      </rPr>
      <t>améliorations</t>
    </r>
    <r>
      <rPr>
        <sz val="8"/>
        <rFont val="Arial Narrow"/>
        <family val="2"/>
      </rPr>
      <t xml:space="preserve"> qui sont effectivement mises en œuvre.</t>
    </r>
  </si>
  <si>
    <r>
      <t xml:space="preserve">L'action est </t>
    </r>
    <r>
      <rPr>
        <b/>
        <sz val="8"/>
        <rFont val="Arial Narrow"/>
        <family val="2"/>
      </rPr>
      <t>toujours</t>
    </r>
    <r>
      <rPr>
        <sz val="8"/>
        <rFont val="Arial Narrow"/>
        <family val="2"/>
      </rPr>
      <t xml:space="preserve"> réalisée et </t>
    </r>
    <r>
      <rPr>
        <b/>
        <sz val="8"/>
        <rFont val="Arial Narrow"/>
        <family val="2"/>
      </rPr>
      <t>tracée</t>
    </r>
    <r>
      <rPr>
        <sz val="8"/>
        <rFont val="Arial Narrow"/>
        <family val="2"/>
      </rPr>
      <t xml:space="preserve"> avec des résultats </t>
    </r>
    <r>
      <rPr>
        <b/>
        <sz val="8"/>
        <rFont val="Arial Narrow"/>
        <family val="2"/>
      </rPr>
      <t>prouvés.</t>
    </r>
  </si>
  <si>
    <r>
      <t>Le processus a une excellente</t>
    </r>
    <r>
      <rPr>
        <b/>
        <sz val="8"/>
        <rFont val="Arial Narrow"/>
        <family val="2"/>
      </rPr>
      <t xml:space="preserve"> qualité perçue</t>
    </r>
    <r>
      <rPr>
        <sz val="8"/>
        <rFont val="Arial Narrow"/>
        <family val="2"/>
      </rPr>
      <t xml:space="preserve">, il </t>
    </r>
    <r>
      <rPr>
        <b/>
        <sz val="8"/>
        <rFont val="Arial Narrow"/>
        <family val="2"/>
      </rPr>
      <t>anticipe</t>
    </r>
    <r>
      <rPr>
        <sz val="8"/>
        <rFont val="Arial Narrow"/>
        <family val="2"/>
      </rPr>
      <t xml:space="preserve"> les attentes et </t>
    </r>
    <r>
      <rPr>
        <b/>
        <sz val="8"/>
        <rFont val="Arial Narrow"/>
        <family val="2"/>
      </rPr>
      <t>innove</t>
    </r>
    <r>
      <rPr>
        <sz val="8"/>
        <rFont val="Arial Narrow"/>
        <family val="2"/>
      </rPr>
      <t xml:space="preserve"> dans les services rendus.</t>
    </r>
  </si>
  <si>
    <t>Avertissement : toute zone blanche écrite en ROUGE peut être remplie ou modifiée.
 Les données peuvent être utilisées dans d'autres onglets.</t>
  </si>
  <si>
    <r>
      <t xml:space="preserve">Libellés des évaluations en </t>
    </r>
    <r>
      <rPr>
        <b/>
        <sz val="8"/>
        <rFont val="Arial Narrow"/>
        <family val="2"/>
      </rPr>
      <t>"Véracité des Critères"</t>
    </r>
  </si>
  <si>
    <r>
      <t>Libellés des évaluations en</t>
    </r>
    <r>
      <rPr>
        <b/>
        <sz val="8"/>
        <rFont val="Arial Narrow"/>
        <family val="2"/>
      </rPr>
      <t xml:space="preserve"> "Maturité des Processus"</t>
    </r>
  </si>
  <si>
    <t>Utilisé pour {Evaluation}</t>
  </si>
  <si>
    <t>"Efficacité"</t>
  </si>
  <si>
    <t>"Efficience"</t>
  </si>
  <si>
    <t>"Qualité Perçue"</t>
  </si>
  <si>
    <r>
      <t>à LIRE</t>
    </r>
    <r>
      <rPr>
        <b/>
        <i/>
        <sz val="9"/>
        <rFont val="Arial Narrow"/>
        <family val="2"/>
      </rPr>
      <t xml:space="preserve"> avant de commencer !...</t>
    </r>
    <r>
      <rPr>
        <b/>
        <sz val="9"/>
        <rFont val="Arial Narrow"/>
        <family val="2"/>
      </rPr>
      <t xml:space="preserve"> </t>
    </r>
  </si>
  <si>
    <r>
      <t>Données contextuelles</t>
    </r>
    <r>
      <rPr>
        <b/>
        <i/>
        <sz val="9"/>
        <color theme="1"/>
        <rFont val="Arial Narrow"/>
      </rPr>
      <t xml:space="preserve"> : Indiquez-les une fois pour toute…</t>
    </r>
  </si>
  <si>
    <r>
      <t>Mode d'emploi</t>
    </r>
    <r>
      <rPr>
        <b/>
        <i/>
        <sz val="9"/>
        <rFont val="Arial Narrow"/>
        <family val="2"/>
      </rPr>
      <t xml:space="preserve">  P D C A</t>
    </r>
  </si>
  <si>
    <r>
      <t>Échelles d'évaluation</t>
    </r>
    <r>
      <rPr>
        <b/>
        <i/>
        <sz val="9"/>
        <rFont val="Arial Narrow"/>
        <family val="2"/>
      </rPr>
      <t xml:space="preserve"> utilisées</t>
    </r>
  </si>
  <si>
    <r>
      <t xml:space="preserve">Evaluations </t>
    </r>
    <r>
      <rPr>
        <b/>
        <sz val="8"/>
        <rFont val="Arial Narrow"/>
        <family val="2"/>
      </rPr>
      <t>résultantes</t>
    </r>
  </si>
  <si>
    <t>Bonnes Pratiques</t>
  </si>
  <si>
    <t>Plan n°1 :</t>
  </si>
  <si>
    <t>Plan n°2 :</t>
  </si>
  <si>
    <t>Plan n°3 :</t>
  </si>
  <si>
    <t>Maturités</t>
  </si>
  <si>
    <t>Moyennes</t>
  </si>
  <si>
    <t>Tableau détaillé des moyennes des évaluations en "Maturité" sur les Processus</t>
  </si>
  <si>
    <t>Maturité</t>
  </si>
  <si>
    <t>Plans d'amélioration et de progrès</t>
  </si>
  <si>
    <t>Observations libres</t>
  </si>
  <si>
    <t>Choix</t>
  </si>
  <si>
    <t xml:space="preserve">Taux </t>
  </si>
  <si>
    <t>Impression sur A4 100% en recto-verso format horizontal   </t>
  </si>
  <si>
    <t>Impression sur A4 100% en recto-verso format horizontal           </t>
  </si>
  <si>
    <t>Impression sur A4 100% en format horizontal   </t>
  </si>
  <si>
    <t>7.d</t>
  </si>
  <si>
    <t>7.c</t>
  </si>
  <si>
    <t>7.b</t>
  </si>
  <si>
    <t>7.a</t>
  </si>
  <si>
    <t>Veiller au respect des engagements scientifiques</t>
  </si>
  <si>
    <t>Rendre des résultats fiabilisés auprés des partenaires</t>
  </si>
  <si>
    <t>1.c</t>
  </si>
  <si>
    <t>Veiller à atteindre les objectifs prévus</t>
  </si>
  <si>
    <t>Veiller au bon déroulement du projet de recherche</t>
  </si>
  <si>
    <t xml:space="preserve">Mesurer la productivité scientifique de ses chercheurs </t>
  </si>
  <si>
    <t>3.c</t>
  </si>
  <si>
    <t>Documenter les ressources humaines et matérielles impliquées dans le projet de recherche</t>
  </si>
  <si>
    <t>Prévoir les risques et planifier les actions préventives et correctives</t>
  </si>
  <si>
    <t>Communiquer régulièrement les avancements du projet de recherche et développer l’écoute client.</t>
  </si>
  <si>
    <t xml:space="preserve">Garantir l'exploitabilité des résultats de recherche tout en protégeant les droits d'auteur </t>
  </si>
  <si>
    <t>4.c</t>
  </si>
  <si>
    <t>Formaliser les procédures (négociation, suivi, clôture…)</t>
  </si>
  <si>
    <t>4.d</t>
  </si>
  <si>
    <t>5.a</t>
  </si>
  <si>
    <t>5.b</t>
  </si>
  <si>
    <t>5.c</t>
  </si>
  <si>
    <t>5.d</t>
  </si>
  <si>
    <t>Mesurer la maturité des processus de gestion administrative et financière des contrats</t>
  </si>
  <si>
    <t>Collaborer en interne ou en externe pour favoriser la créativité et/ou la pluridisciplinarité</t>
  </si>
  <si>
    <t>Maitriser la consommation des ressources par rapport à une allocation optimale</t>
  </si>
  <si>
    <t>6.a</t>
  </si>
  <si>
    <t>6.b</t>
  </si>
  <si>
    <t>6.c</t>
  </si>
  <si>
    <t>6.d</t>
  </si>
  <si>
    <t>6.e</t>
  </si>
  <si>
    <t>Garantir la transparence</t>
  </si>
  <si>
    <t>8.d</t>
  </si>
  <si>
    <t>8.e</t>
  </si>
  <si>
    <t>Garder une souplesse dans les contrats</t>
  </si>
  <si>
    <t xml:space="preserve">Communiquer sur les limites et les perspectives du projet relativement à son contexte d'application </t>
  </si>
  <si>
    <t>11.a</t>
  </si>
  <si>
    <t>11.b</t>
  </si>
  <si>
    <r>
      <rPr>
        <b/>
        <sz val="9"/>
        <color rgb="FFFF0000"/>
        <rFont val="Arial Narrow"/>
      </rPr>
      <t>QUOI</t>
    </r>
    <r>
      <rPr>
        <sz val="9"/>
        <color rgb="FFFF0000"/>
        <rFont val="Arial Narrow"/>
      </rPr>
      <t xml:space="preserve">
Objectifs à atteindre</t>
    </r>
  </si>
  <si>
    <r>
      <rPr>
        <b/>
        <sz val="9"/>
        <color rgb="FFFF0000"/>
        <rFont val="Arial Narrow"/>
      </rPr>
      <t xml:space="preserve">QUI
</t>
    </r>
    <r>
      <rPr>
        <sz val="9"/>
        <color rgb="FFFF0000"/>
        <rFont val="Arial Narrow"/>
      </rPr>
      <t>Interne ou Externe</t>
    </r>
  </si>
  <si>
    <r>
      <rPr>
        <b/>
        <sz val="9"/>
        <color rgb="FFFF0000"/>
        <rFont val="Arial Narrow"/>
      </rPr>
      <t>QUAND ET OÙ</t>
    </r>
    <r>
      <rPr>
        <sz val="9"/>
        <color rgb="FFFF0000"/>
        <rFont val="Arial Narrow"/>
      </rPr>
      <t xml:space="preserve">
Date et Application</t>
    </r>
  </si>
  <si>
    <r>
      <t xml:space="preserve">Utilisé pour {Evaluation} : classé par </t>
    </r>
    <r>
      <rPr>
        <b/>
        <sz val="10"/>
        <rFont val="Arial Narrow"/>
        <family val="2"/>
      </rPr>
      <t>orde alphabétique</t>
    </r>
    <r>
      <rPr>
        <sz val="10"/>
        <rFont val="Arial Narrow"/>
        <family val="2"/>
      </rPr>
      <t xml:space="preserve"> pour calcul via liste "validation"</t>
    </r>
  </si>
  <si>
    <r>
      <t xml:space="preserve">Utilisé pour  {Evaluation} : classé par </t>
    </r>
    <r>
      <rPr>
        <b/>
        <sz val="10"/>
        <rFont val="Arial Narrow"/>
        <family val="2"/>
      </rPr>
      <t>orde alphabétique</t>
    </r>
    <r>
      <rPr>
        <sz val="10"/>
        <rFont val="Arial Narrow"/>
        <family val="2"/>
      </rPr>
      <t xml:space="preserve"> pour calcul via liste "validation"</t>
    </r>
  </si>
  <si>
    <r>
      <rPr>
        <sz val="10"/>
        <rFont val="Arial Narrow"/>
        <family val="2"/>
      </rPr>
      <t>Choix de</t>
    </r>
    <r>
      <rPr>
        <b/>
        <sz val="10"/>
        <rFont val="Arial Narrow"/>
        <family val="2"/>
      </rPr>
      <t xml:space="preserve"> Véracité</t>
    </r>
  </si>
  <si>
    <r>
      <rPr>
        <sz val="10"/>
        <rFont val="Arial Narrow"/>
        <family val="2"/>
      </rPr>
      <t>Choix de</t>
    </r>
    <r>
      <rPr>
        <b/>
        <sz val="10"/>
        <rFont val="Arial Narrow"/>
        <family val="2"/>
      </rPr>
      <t xml:space="preserve"> Maturité</t>
    </r>
  </si>
  <si>
    <t>&lt;= moyenne sur le Processus</t>
  </si>
  <si>
    <t>&lt;= moyenne sur la Bonne Pratique</t>
  </si>
  <si>
    <t>Garantir, tracer et prouver la tenue de ses engagements contractuels par des documents tangibles</t>
  </si>
  <si>
    <t>Tracer, planifier et optimiser la réalisation des contrats</t>
  </si>
  <si>
    <t>Améliorer la productivité des contrats</t>
  </si>
  <si>
    <t>Favoriser un environnement d'apprentissage à partir de ses activités et de ses résultats</t>
  </si>
  <si>
    <t>Optimiser les marges financières</t>
  </si>
  <si>
    <t>Faire connaître les atouts de la SRC</t>
  </si>
  <si>
    <t>Développer le marketing sur les livrables</t>
  </si>
  <si>
    <t>Développer une démarche qualité reconnue</t>
  </si>
  <si>
    <t>Etre promoteur d'innovations et créateur d'avenirs pour la Société</t>
  </si>
  <si>
    <t>Pr 11</t>
  </si>
  <si>
    <t>Pr 1</t>
  </si>
  <si>
    <t>Pr 2</t>
  </si>
  <si>
    <t>Pr 3</t>
  </si>
  <si>
    <t>Pr 4</t>
  </si>
  <si>
    <t>Pr 5</t>
  </si>
  <si>
    <t>Pr 6</t>
  </si>
  <si>
    <t>Pr 7</t>
  </si>
  <si>
    <t>Pr 8</t>
  </si>
  <si>
    <t>Pr 9</t>
  </si>
  <si>
    <t>Pr 10</t>
  </si>
  <si>
    <t>Autodiagnostic sur la "Performance" d'une Société de Recherche Contractuelle (SRC)</t>
  </si>
  <si>
    <t>Respecter les engagements des contrats de recherche</t>
  </si>
  <si>
    <t>Baser le management sur le "Leadership"</t>
  </si>
  <si>
    <t>Promouvoir les valeurs et les raisons-d'être de la SRC</t>
  </si>
  <si>
    <t>Favoriser les conditions d’adhésion et de motivation du personnel</t>
  </si>
  <si>
    <t>Revoir périodiquement les missions, stratégie, objectifs et processus avec le personnel</t>
  </si>
  <si>
    <t>Créer les conditions d'atteinte des objectifs de la SRC</t>
  </si>
  <si>
    <t>Faire preuve d'exemplarité et de pédagogie</t>
  </si>
  <si>
    <t>Garantir la faisabilité du projet en fonction des ressources mobilisables</t>
  </si>
  <si>
    <t>Capitaliser sur les compétences, les connaissances et savoir-faire</t>
  </si>
  <si>
    <t>Améliorer son efficience par des revues périodiques sur les processus</t>
  </si>
  <si>
    <t>Planifier, faire, vérifier et réagir aux indicateurs de succès des processus de gestion des contrats</t>
  </si>
  <si>
    <t>Maitriser la répartition les tâches à l'aide d'une checklist communiquée aux parties-prenantes</t>
  </si>
  <si>
    <t>Prendre du recul par rapport à la qualité attendue, livrée et percue des affaires</t>
  </si>
  <si>
    <t>Mesurer les progrès accomplis et ceux à faire par la SRC</t>
  </si>
  <si>
    <t>Développer l’interaction entre les acteurs, décloisonner les tâches</t>
  </si>
  <si>
    <t>Eviter le gaspillage du temps</t>
  </si>
  <si>
    <t>Communiquer largement sur ses missions et ses compétences</t>
  </si>
  <si>
    <t>Sensibiliser les usagers sur les fonctionalités attendues des livrables</t>
  </si>
  <si>
    <t>Connaître l'exactitude et les biais sur les résultats du projet</t>
  </si>
  <si>
    <t>Rendre attractifs les résultats du projet pour en améliorer la communication</t>
  </si>
  <si>
    <t xml:space="preserve">Démontrer sa performance par l'obtention d'une reconnaissance (ISO 17050, certification, label, prix..) </t>
  </si>
  <si>
    <t>Communiquer sur la qualité et l’intérêt des services de la SRC et des projets</t>
  </si>
  <si>
    <t>Mettre en œuvre les bonnes pratiques qualité visant la "Performance"</t>
  </si>
  <si>
    <t xml:space="preserve">Veiller à la satisfaction des parties prenantes (internes et externes) et à l'adhésion aux nouvelles perspectives </t>
  </si>
  <si>
    <t>11.c</t>
  </si>
  <si>
    <t>Inscrire la gestion des projets dans une approche de développement durable (DD) et de responsabilité sociétale (RSE)</t>
  </si>
  <si>
    <t>Favoriser un écosystème de créativité multidisciplinaire et multiculturel</t>
  </si>
  <si>
    <t>Cartographie sur l'ensemble des Bonnes Pratiques de Performance : Efficacité, Efficience, Qualité Perçue</t>
  </si>
  <si>
    <r>
      <t xml:space="preserve">La </t>
    </r>
    <r>
      <rPr>
        <b/>
        <sz val="8"/>
        <rFont val="Arial Narrow"/>
        <family val="2"/>
      </rPr>
      <t>Direction</t>
    </r>
    <r>
      <rPr>
        <sz val="8"/>
        <rFont val="Arial Narrow"/>
        <family val="2"/>
      </rPr>
      <t xml:space="preserve"> et le </t>
    </r>
    <r>
      <rPr>
        <b/>
        <sz val="8"/>
        <rFont val="Arial Narrow"/>
        <family val="2"/>
      </rPr>
      <t>personnel</t>
    </r>
    <r>
      <rPr>
        <sz val="8"/>
        <rFont val="Arial Narrow"/>
        <family val="2"/>
      </rPr>
      <t xml:space="preserve"> d'une Société de Recherche Contractuelle </t>
    </r>
    <r>
      <rPr>
        <b/>
        <sz val="8"/>
        <rFont val="Arial Narrow"/>
        <family val="2"/>
      </rPr>
      <t>(SRC)</t>
    </r>
  </si>
  <si>
    <r>
      <t>Evaluer sa situation</t>
    </r>
    <r>
      <rPr>
        <sz val="8"/>
        <color indexed="8"/>
        <rFont val="Arial Narrow"/>
      </rPr>
      <t xml:space="preserve"> en terme de "P</t>
    </r>
    <r>
      <rPr>
        <b/>
        <sz val="8"/>
        <color indexed="8"/>
        <rFont val="Arial Narrow"/>
        <family val="2"/>
      </rPr>
      <t xml:space="preserve">erformance" </t>
    </r>
    <r>
      <rPr>
        <sz val="8"/>
        <color indexed="8"/>
        <rFont val="Arial Narrow"/>
      </rPr>
      <t>(efficacité, efficience et qualité perçue) et</t>
    </r>
    <r>
      <rPr>
        <b/>
        <sz val="8"/>
        <color indexed="8"/>
        <rFont val="Arial Narrow"/>
        <family val="2"/>
      </rPr>
      <t xml:space="preserve"> identifier les priorités</t>
    </r>
    <r>
      <rPr>
        <sz val="8"/>
        <color indexed="8"/>
        <rFont val="Arial Narrow"/>
      </rPr>
      <t xml:space="preserve"> d'amélioration</t>
    </r>
  </si>
  <si>
    <r>
      <t>Progresser</t>
    </r>
    <r>
      <rPr>
        <sz val="8"/>
        <color indexed="8"/>
        <rFont val="Arial Narrow"/>
      </rPr>
      <t xml:space="preserve"> dans ses pratiques professionnelles et </t>
    </r>
    <r>
      <rPr>
        <b/>
        <sz val="8"/>
        <color indexed="8"/>
        <rFont val="Arial Narrow"/>
        <family val="2"/>
      </rPr>
      <t>contribuer à la qualité des projets de recherche</t>
    </r>
  </si>
  <si>
    <r>
      <t>1.</t>
    </r>
    <r>
      <rPr>
        <sz val="8"/>
        <color indexed="8"/>
        <rFont val="Arial Narrow"/>
      </rPr>
      <t xml:space="preserve"> </t>
    </r>
    <r>
      <rPr>
        <b/>
        <sz val="8"/>
        <color indexed="8"/>
        <rFont val="Arial Narrow"/>
        <family val="2"/>
      </rPr>
      <t>Utilisez</t>
    </r>
    <r>
      <rPr>
        <sz val="8"/>
        <color indexed="8"/>
        <rFont val="Arial Narrow"/>
      </rPr>
      <t xml:space="preserve"> cet outil d’autodiagnostic simple et rapide en lisant d'abord le </t>
    </r>
    <r>
      <rPr>
        <b/>
        <sz val="8"/>
        <color indexed="8"/>
        <rFont val="Arial Narrow"/>
        <family val="2"/>
      </rPr>
      <t>"Mode d'emploi PDCA"</t>
    </r>
    <r>
      <rPr>
        <sz val="8"/>
        <color indexed="8"/>
        <rFont val="Arial Narrow"/>
      </rPr>
      <t xml:space="preserve"> (ci-dessous)</t>
    </r>
  </si>
  <si>
    <r>
      <t>2.</t>
    </r>
    <r>
      <rPr>
        <sz val="8"/>
        <color indexed="8"/>
        <rFont val="Arial Narrow"/>
      </rPr>
      <t xml:space="preserve"> </t>
    </r>
    <r>
      <rPr>
        <b/>
        <sz val="8"/>
        <color indexed="8"/>
        <rFont val="Arial Narrow"/>
        <family val="2"/>
      </rPr>
      <t>Visualisez</t>
    </r>
    <r>
      <rPr>
        <sz val="8"/>
        <color indexed="8"/>
        <rFont val="Arial Narrow"/>
      </rPr>
      <t xml:space="preserve"> la situation avec l'onglet "Résultats", </t>
    </r>
    <r>
      <rPr>
        <b/>
        <sz val="8"/>
        <color indexed="8"/>
        <rFont val="Arial Narrow"/>
        <family val="2"/>
      </rPr>
      <t>identifiez</t>
    </r>
    <r>
      <rPr>
        <sz val="8"/>
        <color indexed="8"/>
        <rFont val="Arial Narrow"/>
      </rPr>
      <t xml:space="preserve"> les améliorations à faire, </t>
    </r>
    <r>
      <rPr>
        <b/>
        <sz val="8"/>
        <color indexed="8"/>
        <rFont val="Arial Narrow"/>
        <family val="2"/>
      </rPr>
      <t>progressez</t>
    </r>
    <r>
      <rPr>
        <sz val="8"/>
        <color indexed="8"/>
        <rFont val="Arial Narrow"/>
      </rPr>
      <t xml:space="preserve"> dans vos pratiques</t>
    </r>
  </si>
  <si>
    <r>
      <t xml:space="preserve">1) </t>
    </r>
    <r>
      <rPr>
        <b/>
        <sz val="8"/>
        <rFont val="Arial Narrow"/>
        <family val="2"/>
      </rPr>
      <t>Prenez connaissance</t>
    </r>
    <r>
      <rPr>
        <sz val="8"/>
        <rFont val="Arial Narrow"/>
        <family val="2"/>
      </rPr>
      <t xml:space="preserve"> des contenus des {onglets} (règle : une </t>
    </r>
    <r>
      <rPr>
        <sz val="8"/>
        <color indexed="10"/>
        <rFont val="Arial Narrow"/>
        <family val="2"/>
      </rPr>
      <t>zone blanche écrite en rouge</t>
    </r>
    <r>
      <rPr>
        <sz val="8"/>
        <rFont val="Arial Narrow"/>
        <family val="2"/>
      </rPr>
      <t xml:space="preserve"> est modifiable)</t>
    </r>
  </si>
  <si>
    <r>
      <t>2)</t>
    </r>
    <r>
      <rPr>
        <b/>
        <sz val="8"/>
        <rFont val="Arial Narrow"/>
        <family val="2"/>
      </rPr>
      <t xml:space="preserve"> Indiquez les données </t>
    </r>
    <r>
      <rPr>
        <sz val="8"/>
        <rFont val="Arial Narrow"/>
        <family val="2"/>
      </rPr>
      <t>contextuelles de l'évaluation (</t>
    </r>
    <r>
      <rPr>
        <sz val="8"/>
        <color indexed="10"/>
        <rFont val="Arial Narrow"/>
        <family val="2"/>
      </rPr>
      <t>cellules blanches écrites en rouge</t>
    </r>
    <r>
      <rPr>
        <sz val="8"/>
        <rFont val="Arial Narrow"/>
        <family val="2"/>
      </rPr>
      <t>)</t>
    </r>
  </si>
  <si>
    <r>
      <t>3) Allez dans l'</t>
    </r>
    <r>
      <rPr>
        <b/>
        <sz val="8"/>
        <rFont val="Arial Narrow"/>
        <family val="2"/>
      </rPr>
      <t>onglet {Evaluation}</t>
    </r>
    <r>
      <rPr>
        <sz val="8"/>
        <rFont val="Arial Narrow"/>
        <family val="2"/>
      </rPr>
      <t xml:space="preserve"> et indiquez le </t>
    </r>
    <r>
      <rPr>
        <b/>
        <sz val="8"/>
        <rFont val="Arial Narrow"/>
        <family val="2"/>
      </rPr>
      <t>NOM</t>
    </r>
    <r>
      <rPr>
        <sz val="8"/>
        <rFont val="Arial Narrow"/>
        <family val="2"/>
      </rPr>
      <t xml:space="preserve"> de l'évaluateur et la </t>
    </r>
    <r>
      <rPr>
        <b/>
        <sz val="8"/>
        <rFont val="Arial Narrow"/>
        <family val="2"/>
      </rPr>
      <t>date</t>
    </r>
    <r>
      <rPr>
        <sz val="8"/>
        <rFont val="Arial Narrow"/>
        <family val="2"/>
      </rPr>
      <t xml:space="preserve"> de l'évaluation</t>
    </r>
  </si>
  <si>
    <r>
      <t xml:space="preserve">4)  Sélectionnez les niveaux de </t>
    </r>
    <r>
      <rPr>
        <b/>
        <sz val="8"/>
        <rFont val="Arial Narrow"/>
        <family val="2"/>
      </rPr>
      <t>véracité</t>
    </r>
    <r>
      <rPr>
        <sz val="8"/>
        <rFont val="Arial Narrow"/>
        <family val="2"/>
      </rPr>
      <t xml:space="preserve"> sur les critères, ajoutez les "</t>
    </r>
    <r>
      <rPr>
        <b/>
        <sz val="8"/>
        <rFont val="Arial Narrow"/>
        <family val="2"/>
      </rPr>
      <t>Commentaires libres</t>
    </r>
    <r>
      <rPr>
        <sz val="8"/>
        <rFont val="Arial Narrow"/>
        <family val="2"/>
      </rPr>
      <t>"</t>
    </r>
  </si>
  <si>
    <r>
      <t>5) Visualisez la synthèse  c</t>
    </r>
    <r>
      <rPr>
        <b/>
        <sz val="8"/>
        <rFont val="Arial Narrow"/>
        <family val="2"/>
      </rPr>
      <t>artographique</t>
    </r>
    <r>
      <rPr>
        <sz val="8"/>
        <rFont val="Arial Narrow"/>
        <family val="2"/>
      </rPr>
      <t xml:space="preserve"> dans </t>
    </r>
    <r>
      <rPr>
        <b/>
        <sz val="8"/>
        <rFont val="Arial Narrow"/>
        <family val="2"/>
      </rPr>
      <t xml:space="preserve">{Résultats}, </t>
    </r>
    <r>
      <rPr>
        <sz val="8"/>
        <rFont val="Arial Narrow"/>
        <family val="2"/>
      </rPr>
      <t>interprétez et recherchez des solutions</t>
    </r>
  </si>
  <si>
    <r>
      <t xml:space="preserve">6) Indiquez, dans l'onglet </t>
    </r>
    <r>
      <rPr>
        <b/>
        <sz val="8"/>
        <rFont val="Arial Narrow"/>
        <family val="2"/>
      </rPr>
      <t>{Résultats},</t>
    </r>
    <r>
      <rPr>
        <sz val="8"/>
        <rFont val="Arial Narrow"/>
        <family val="2"/>
      </rPr>
      <t xml:space="preserve"> les plans d'amélioration prévus, à communiquer et à déployer </t>
    </r>
  </si>
  <si>
    <r>
      <t xml:space="preserve">7) Enregistrez, imprimez et communiquez sur votre </t>
    </r>
    <r>
      <rPr>
        <b/>
        <sz val="8"/>
        <rFont val="Arial Narrow"/>
        <family val="2"/>
      </rPr>
      <t xml:space="preserve">auto-évaluation </t>
    </r>
    <r>
      <rPr>
        <sz val="8"/>
        <rFont val="Arial Narrow"/>
        <family val="2"/>
      </rPr>
      <t>auprès des parties prenantes de votre SRC</t>
    </r>
  </si>
  <si>
    <r>
      <t xml:space="preserve">8) Mettez en œuvre les </t>
    </r>
    <r>
      <rPr>
        <b/>
        <sz val="8"/>
        <rFont val="Arial Narrow"/>
        <family val="2"/>
      </rPr>
      <t>plans d'action,</t>
    </r>
    <r>
      <rPr>
        <sz val="8"/>
        <rFont val="Arial Narrow"/>
        <family val="2"/>
      </rPr>
      <t xml:space="preserve"> veillez aux </t>
    </r>
    <r>
      <rPr>
        <b/>
        <sz val="8"/>
        <rFont val="Arial Narrow"/>
        <family val="2"/>
      </rPr>
      <t>ressources,</t>
    </r>
    <r>
      <rPr>
        <sz val="8"/>
        <rFont val="Arial Narrow"/>
        <family val="2"/>
      </rPr>
      <t xml:space="preserve"> mesurez les </t>
    </r>
    <r>
      <rPr>
        <b/>
        <sz val="8"/>
        <rFont val="Arial Narrow"/>
        <family val="2"/>
      </rPr>
      <t>progrès</t>
    </r>
    <r>
      <rPr>
        <sz val="8"/>
        <rFont val="Arial Narrow"/>
        <family val="2"/>
      </rPr>
      <t xml:space="preserve"> périodiquement (1 fois par an au minimum)</t>
    </r>
  </si>
  <si>
    <r>
      <rPr>
        <b/>
        <sz val="8"/>
        <rFont val="Arial Narrow"/>
        <family val="2"/>
      </rPr>
      <t>VERACITÉ</t>
    </r>
    <r>
      <rPr>
        <sz val="8"/>
        <rFont val="Arial Narrow"/>
        <family val="2"/>
      </rPr>
      <t xml:space="preserve"> sur les </t>
    </r>
    <r>
      <rPr>
        <b/>
        <sz val="8"/>
        <rFont val="Arial Narrow"/>
        <family val="2"/>
      </rPr>
      <t>CRITÈRES</t>
    </r>
  </si>
  <si>
    <r>
      <rPr>
        <b/>
        <sz val="8"/>
        <rFont val="Arial Narrow"/>
        <family val="2"/>
      </rPr>
      <t>MATURITÉ</t>
    </r>
    <r>
      <rPr>
        <sz val="8"/>
        <rFont val="Arial Narrow"/>
        <family val="2"/>
      </rPr>
      <t xml:space="preserve"> sur les </t>
    </r>
    <r>
      <rPr>
        <b/>
        <sz val="8"/>
        <rFont val="Arial Narrow"/>
        <family val="2"/>
      </rPr>
      <t>PROCESSUS</t>
    </r>
  </si>
  <si>
    <t>Evaluer le niveau de réalisation des critères liés aux processus au sein de la SRC</t>
  </si>
  <si>
    <r>
      <t xml:space="preserve">Avertissement : toute zone blanche écrite en </t>
    </r>
    <r>
      <rPr>
        <b/>
        <i/>
        <sz val="8"/>
        <color rgb="FFDD0806"/>
        <rFont val="Arial Narrow"/>
        <family val="2"/>
      </rPr>
      <t>ROUGE</t>
    </r>
    <r>
      <rPr>
        <i/>
        <sz val="8"/>
        <color rgb="FFDD0806"/>
        <rFont val="Arial Narrow"/>
        <family val="2"/>
      </rPr>
      <t xml:space="preserve"> peut être remplie ou modifiée. Les données peuvent être utilisées dans d'autres onglets.</t>
    </r>
  </si>
  <si>
    <t>Commentaires libres</t>
  </si>
  <si>
    <t>Niveau global de "Performance"</t>
  </si>
  <si>
    <t>&lt;= moyenne des Bonnes Pratiques</t>
  </si>
  <si>
    <t>Ensemble :</t>
  </si>
  <si>
    <t>Commentaires libres…</t>
  </si>
  <si>
    <t>10.c</t>
  </si>
  <si>
    <t>Respecter les engagements financiers</t>
  </si>
  <si>
    <r>
      <t xml:space="preserve">Items des Bonnes Pratiques </t>
    </r>
    <r>
      <rPr>
        <sz val="8"/>
        <color rgb="FFFF0000"/>
        <rFont val="Arial Narrow"/>
        <family val="2"/>
      </rPr>
      <t>(modifiables)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</si>
</sst>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C\r\i\t\.\ #0"/>
    <numFmt numFmtId="165" formatCode="d\ mmmm\ yyyy"/>
    <numFmt numFmtId="166" formatCode="dd\ mmmm\ yyyy"/>
  </numFmts>
  <fonts count="73" x14ac:knownFonts="1">
    <font>
      <sz val="10"/>
      <name val="Arial"/>
    </font>
    <font>
      <sz val="8"/>
      <name val="Verdana"/>
    </font>
    <font>
      <i/>
      <sz val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 Narrow"/>
      <family val="2"/>
    </font>
    <font>
      <b/>
      <i/>
      <sz val="8"/>
      <color indexed="10"/>
      <name val="Arial Narrow"/>
      <family val="2"/>
    </font>
    <font>
      <i/>
      <sz val="8"/>
      <color indexed="12"/>
      <name val="Arial Narrow"/>
      <family val="2"/>
    </font>
    <font>
      <i/>
      <sz val="8"/>
      <color indexed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12"/>
      <name val="Arial Narrow"/>
      <family val="2"/>
    </font>
    <font>
      <b/>
      <sz val="8"/>
      <color indexed="61"/>
      <name val="Arial Narrow"/>
      <family val="2"/>
    </font>
    <font>
      <sz val="8"/>
      <color indexed="61"/>
      <name val="Arial Narrow"/>
      <family val="2"/>
    </font>
    <font>
      <b/>
      <sz val="8"/>
      <color indexed="17"/>
      <name val="Arial Narrow"/>
      <family val="2"/>
    </font>
    <font>
      <sz val="8"/>
      <color indexed="17"/>
      <name val="Arial Narrow"/>
      <family val="2"/>
    </font>
    <font>
      <b/>
      <sz val="9"/>
      <color indexed="10"/>
      <name val="Arial Narrow"/>
      <family val="2"/>
    </font>
    <font>
      <b/>
      <sz val="12"/>
      <name val="Arial Narrow"/>
    </font>
    <font>
      <sz val="8"/>
      <name val="Arial"/>
    </font>
    <font>
      <b/>
      <sz val="12"/>
      <name val="Arial Narrow"/>
    </font>
    <font>
      <sz val="12"/>
      <name val="Arial Narrow"/>
      <family val="2"/>
    </font>
    <font>
      <b/>
      <sz val="10"/>
      <color rgb="FF993366"/>
      <name val="Arial Narrow"/>
      <family val="2"/>
    </font>
    <font>
      <sz val="10"/>
      <color rgb="FF993366"/>
      <name val="Arial Narrow"/>
      <family val="2"/>
    </font>
    <font>
      <b/>
      <sz val="10"/>
      <color rgb="FF006411"/>
      <name val="Arial Narrow"/>
      <family val="2"/>
    </font>
    <font>
      <sz val="10"/>
      <color rgb="FF006411"/>
      <name val="Arial Narrow"/>
      <family val="2"/>
    </font>
    <font>
      <b/>
      <sz val="10"/>
      <color rgb="FF0000D4"/>
      <name val="Arial Narrow"/>
      <family val="2"/>
    </font>
    <font>
      <sz val="10"/>
      <color rgb="FF0000D4"/>
      <name val="Arial Narrow"/>
      <family val="2"/>
    </font>
    <font>
      <sz val="9"/>
      <name val="Arial"/>
    </font>
    <font>
      <sz val="8"/>
      <color theme="1" tint="0.34998626667073579"/>
      <name val="Arial Narrow"/>
      <family val="2"/>
    </font>
    <font>
      <sz val="8"/>
      <color rgb="FFFF0000"/>
      <name val="Arial Narrow"/>
      <family val="2"/>
    </font>
    <font>
      <sz val="12"/>
      <name val="Arial"/>
    </font>
    <font>
      <sz val="8"/>
      <color rgb="FF006411"/>
      <name val="Arial Narrow"/>
      <family val="2"/>
    </font>
    <font>
      <b/>
      <i/>
      <sz val="9"/>
      <color indexed="10"/>
      <name val="Arial Narrow"/>
      <family val="2"/>
    </font>
    <font>
      <b/>
      <i/>
      <sz val="9"/>
      <name val="Arial Narrow"/>
      <family val="2"/>
    </font>
    <font>
      <b/>
      <i/>
      <sz val="9"/>
      <color theme="1"/>
      <name val="Arial Narrow"/>
    </font>
    <font>
      <i/>
      <sz val="9"/>
      <color indexed="10"/>
      <name val="Arial Narrow"/>
      <family val="2"/>
    </font>
    <font>
      <sz val="8"/>
      <color indexed="23"/>
      <name val="Arial Narrow"/>
    </font>
    <font>
      <sz val="8"/>
      <color rgb="FF0000D4"/>
      <name val="Arial Narrow"/>
      <family val="2"/>
    </font>
    <font>
      <sz val="10"/>
      <color theme="0"/>
      <name val="Arial"/>
    </font>
    <font>
      <b/>
      <sz val="11"/>
      <name val="Arial Narrow"/>
      <family val="2"/>
    </font>
    <font>
      <sz val="11"/>
      <name val="Arial Narrow"/>
    </font>
    <font>
      <sz val="11"/>
      <color indexed="60"/>
      <name val="Arial Narrow"/>
    </font>
    <font>
      <sz val="11"/>
      <color rgb="FF993366"/>
      <name val="Arial Narrow"/>
    </font>
    <font>
      <sz val="11"/>
      <color rgb="FF0000D4"/>
      <name val="Arial Narrow"/>
    </font>
    <font>
      <sz val="11"/>
      <color rgb="FF006411"/>
      <name val="Arial Narrow"/>
    </font>
    <font>
      <b/>
      <sz val="11"/>
      <color indexed="17"/>
      <name val="Arial Narrow"/>
    </font>
    <font>
      <sz val="11"/>
      <color indexed="17"/>
      <name val="Arial Narrow"/>
    </font>
    <font>
      <sz val="10"/>
      <color rgb="FFFF0000"/>
      <name val="Arial Narrow"/>
    </font>
    <font>
      <sz val="9"/>
      <color rgb="FFFF0000"/>
      <name val="Arial Narrow"/>
    </font>
    <font>
      <b/>
      <sz val="9"/>
      <color indexed="17"/>
      <name val="Arial Narrow"/>
    </font>
    <font>
      <sz val="9"/>
      <color indexed="17"/>
      <name val="Arial Narrow"/>
    </font>
    <font>
      <b/>
      <sz val="10"/>
      <color rgb="FFFF0000"/>
      <name val="Arial Narrow"/>
    </font>
    <font>
      <b/>
      <sz val="9"/>
      <color rgb="FFFF0000"/>
      <name val="Arial Narrow"/>
    </font>
    <font>
      <b/>
      <sz val="9"/>
      <color indexed="12"/>
      <name val="Arial Narrow"/>
      <family val="2"/>
    </font>
    <font>
      <sz val="9"/>
      <color indexed="12"/>
      <name val="Arial Narrow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b/>
      <sz val="9"/>
      <color rgb="FF993366"/>
      <name val="Arial Narrow"/>
      <family val="2"/>
    </font>
    <font>
      <sz val="9"/>
      <color rgb="FF993366"/>
      <name val="Arial Narrow"/>
      <family val="2"/>
    </font>
    <font>
      <b/>
      <sz val="9"/>
      <color indexed="61"/>
      <name val="Arial Narrow"/>
      <family val="2"/>
    </font>
    <font>
      <b/>
      <sz val="9"/>
      <color rgb="FF0000D4"/>
      <name val="Arial Narrow"/>
      <family val="2"/>
    </font>
    <font>
      <sz val="12"/>
      <color indexed="10"/>
      <name val="Arial Narrow"/>
      <family val="2"/>
    </font>
    <font>
      <b/>
      <sz val="16"/>
      <name val="Arial Narrow"/>
    </font>
    <font>
      <sz val="16"/>
      <name val="Arial Narrow"/>
    </font>
    <font>
      <b/>
      <sz val="9"/>
      <color indexed="39"/>
      <name val="Arial Narrow"/>
    </font>
    <font>
      <b/>
      <sz val="9"/>
      <color rgb="FF006411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</font>
    <font>
      <i/>
      <sz val="8"/>
      <color rgb="FFDD0806"/>
      <name val="Arial Narrow"/>
      <family val="2"/>
    </font>
    <font>
      <b/>
      <i/>
      <sz val="8"/>
      <color rgb="FFDD0806"/>
      <name val="Arial Narrow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8"/>
      </patternFill>
    </fill>
    <fill>
      <patternFill patternType="solid">
        <fgColor rgb="FFFCF3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55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indexed="23"/>
      </top>
      <bottom/>
      <diagonal/>
    </border>
    <border>
      <left/>
      <right style="thin">
        <color theme="0" tint="-0.499984740745262"/>
      </right>
      <top style="thin">
        <color indexed="23"/>
      </top>
      <bottom/>
      <diagonal/>
    </border>
    <border>
      <left style="thin">
        <color theme="0" tint="-0.499984740745262"/>
      </left>
      <right/>
      <top/>
      <bottom style="thin">
        <color indexed="23"/>
      </bottom>
      <diagonal/>
    </border>
    <border>
      <left/>
      <right style="thin">
        <color theme="0" tint="-0.499984740745262"/>
      </right>
      <top/>
      <bottom style="thin">
        <color indexed="23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indexed="23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23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/>
      <right/>
      <top style="dotted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/>
      <diagonal/>
    </border>
    <border>
      <left/>
      <right style="thin">
        <color theme="0" tint="-0.499984740745262"/>
      </right>
      <top style="dotted">
        <color theme="0" tint="-0.499984740745262"/>
      </top>
      <bottom/>
      <diagonal/>
    </border>
    <border>
      <left style="thin">
        <color theme="0" tint="-0.499984740745262"/>
      </left>
      <right style="thin">
        <color indexed="55"/>
      </right>
      <top/>
      <bottom style="thin">
        <color indexed="55"/>
      </bottom>
      <diagonal/>
    </border>
    <border>
      <left style="thin">
        <color theme="0" tint="-0.499984740745262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499984740745262"/>
      </left>
      <right style="thin">
        <color indexed="55"/>
      </right>
      <top style="thin">
        <color indexed="55"/>
      </top>
      <bottom style="thin">
        <color theme="0" tint="-0.49998474074526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theme="0" tint="-0.499984740745262"/>
      </bottom>
      <diagonal/>
    </border>
    <border>
      <left style="thin">
        <color indexed="55"/>
      </left>
      <right/>
      <top style="thin">
        <color indexed="55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55"/>
      </bottom>
      <diagonal/>
    </border>
    <border>
      <left/>
      <right/>
      <top style="thin">
        <color theme="0" tint="-0.499984740745262"/>
      </top>
      <bottom style="thin">
        <color indexed="55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55"/>
      </bottom>
      <diagonal/>
    </border>
    <border>
      <left style="thin">
        <color theme="0" tint="-0.499984740745262"/>
      </left>
      <right/>
      <top style="thin">
        <color indexed="55"/>
      </top>
      <bottom/>
      <diagonal/>
    </border>
    <border>
      <left/>
      <right style="thin">
        <color theme="0" tint="-0.499984740745262"/>
      </right>
      <top style="thin">
        <color indexed="55"/>
      </top>
      <bottom/>
      <diagonal/>
    </border>
    <border>
      <left style="thin">
        <color indexed="55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theme="0" tint="-0.499984740745262"/>
      </right>
      <top style="thin">
        <color indexed="23"/>
      </top>
      <bottom style="thin">
        <color indexed="23"/>
      </bottom>
      <diagonal/>
    </border>
    <border>
      <left style="thin">
        <color theme="0" tint="-0.499984740745262"/>
      </left>
      <right style="thin">
        <color indexed="55"/>
      </right>
      <top/>
      <bottom style="thin">
        <color indexed="23"/>
      </bottom>
      <diagonal/>
    </border>
    <border>
      <left style="thin">
        <color indexed="55"/>
      </left>
      <right style="thin">
        <color theme="0" tint="-0.499984740745262"/>
      </right>
      <top/>
      <bottom style="thin">
        <color indexed="23"/>
      </bottom>
      <diagonal/>
    </border>
    <border>
      <left style="thin">
        <color theme="0" tint="-0.499984740745262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theme="0" tint="-0.499984740745262"/>
      </right>
      <top style="thin">
        <color indexed="23"/>
      </top>
      <bottom style="thin">
        <color indexed="23"/>
      </bottom>
      <diagonal/>
    </border>
    <border>
      <left style="thin">
        <color theme="0" tint="-0.499984740745262"/>
      </left>
      <right style="thin">
        <color indexed="23"/>
      </right>
      <top style="thin">
        <color indexed="23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theme="0" tint="-0.499984740745262"/>
      </bottom>
      <diagonal/>
    </border>
    <border>
      <left style="thin">
        <color indexed="23"/>
      </left>
      <right style="thin">
        <color theme="0" tint="-0.499984740745262"/>
      </right>
      <top style="thin">
        <color indexed="23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23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23"/>
      </bottom>
      <diagonal/>
    </border>
    <border>
      <left/>
      <right/>
      <top style="thin">
        <color theme="0" tint="-0.499984740745262"/>
      </top>
      <bottom style="thin">
        <color indexed="23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23"/>
      </bottom>
      <diagonal/>
    </border>
  </borders>
  <cellStyleXfs count="1">
    <xf numFmtId="0" fontId="0" fillId="0" borderId="0"/>
  </cellStyleXfs>
  <cellXfs count="409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right" vertical="top"/>
    </xf>
    <xf numFmtId="0" fontId="3" fillId="0" borderId="0" xfId="0" applyFont="1" applyFill="1"/>
    <xf numFmtId="0" fontId="2" fillId="2" borderId="0" xfId="0" applyFont="1" applyFill="1" applyBorder="1" applyAlignment="1">
      <alignment horizontal="right" vertical="center"/>
    </xf>
    <xf numFmtId="49" fontId="2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/>
    <xf numFmtId="0" fontId="3" fillId="2" borderId="0" xfId="0" applyFont="1" applyFill="1"/>
    <xf numFmtId="0" fontId="2" fillId="2" borderId="0" xfId="0" applyFont="1" applyFill="1" applyAlignment="1">
      <alignment horizontal="right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horizontal="left" vertical="center"/>
    </xf>
    <xf numFmtId="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49" fontId="2" fillId="2" borderId="0" xfId="0" applyNumberFormat="1" applyFont="1" applyFill="1" applyBorder="1" applyAlignment="1">
      <alignment horizontal="left" vertical="top"/>
    </xf>
    <xf numFmtId="0" fontId="23" fillId="0" borderId="0" xfId="0" applyFont="1" applyAlignment="1">
      <alignment vertical="center"/>
    </xf>
    <xf numFmtId="49" fontId="4" fillId="5" borderId="7" xfId="0" applyNumberFormat="1" applyFont="1" applyFill="1" applyBorder="1" applyAlignment="1" applyProtection="1">
      <alignment horizontal="center" vertical="center" wrapText="1"/>
    </xf>
    <xf numFmtId="9" fontId="4" fillId="5" borderId="7" xfId="0" applyNumberFormat="1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left" vertical="center" wrapText="1" indent="1"/>
    </xf>
    <xf numFmtId="49" fontId="4" fillId="3" borderId="7" xfId="0" applyNumberFormat="1" applyFont="1" applyFill="1" applyBorder="1" applyAlignment="1" applyProtection="1">
      <alignment horizontal="center" vertical="center"/>
    </xf>
    <xf numFmtId="9" fontId="3" fillId="3" borderId="7" xfId="0" applyNumberFormat="1" applyFont="1" applyFill="1" applyBorder="1" applyAlignment="1" applyProtection="1">
      <alignment horizontal="left" vertical="center" wrapText="1" indent="1"/>
    </xf>
    <xf numFmtId="0" fontId="3" fillId="0" borderId="0" xfId="0" applyFont="1" applyAlignment="1">
      <alignment horizontal="center" vertical="center" wrapText="1"/>
    </xf>
    <xf numFmtId="49" fontId="4" fillId="5" borderId="8" xfId="0" applyNumberFormat="1" applyFont="1" applyFill="1" applyBorder="1" applyAlignment="1" applyProtection="1">
      <alignment horizontal="center" vertical="center" wrapText="1"/>
    </xf>
    <xf numFmtId="9" fontId="4" fillId="5" borderId="8" xfId="0" applyNumberFormat="1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left" vertical="center" wrapText="1" indent="1"/>
    </xf>
    <xf numFmtId="49" fontId="4" fillId="3" borderId="8" xfId="0" applyNumberFormat="1" applyFont="1" applyFill="1" applyBorder="1" applyAlignment="1" applyProtection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6" fillId="6" borderId="21" xfId="0" applyFont="1" applyFill="1" applyBorder="1" applyAlignment="1" applyProtection="1">
      <alignment vertical="center"/>
      <protection locked="0"/>
    </xf>
    <xf numFmtId="0" fontId="6" fillId="6" borderId="25" xfId="0" applyFont="1" applyFill="1" applyBorder="1" applyProtection="1">
      <protection locked="0"/>
    </xf>
    <xf numFmtId="0" fontId="3" fillId="0" borderId="0" xfId="0" applyFont="1" applyAlignment="1">
      <alignment horizontal="left"/>
    </xf>
    <xf numFmtId="0" fontId="11" fillId="9" borderId="18" xfId="0" applyFont="1" applyFill="1" applyBorder="1" applyAlignment="1">
      <alignment vertical="center"/>
    </xf>
    <xf numFmtId="0" fontId="36" fillId="9" borderId="18" xfId="0" applyFont="1" applyFill="1" applyBorder="1" applyAlignment="1">
      <alignment horizontal="right" vertical="center"/>
    </xf>
    <xf numFmtId="0" fontId="36" fillId="9" borderId="19" xfId="0" applyFont="1" applyFill="1" applyBorder="1" applyAlignment="1">
      <alignment horizontal="right" vertical="center"/>
    </xf>
    <xf numFmtId="0" fontId="11" fillId="0" borderId="0" xfId="0" applyFont="1"/>
    <xf numFmtId="0" fontId="35" fillId="14" borderId="17" xfId="0" applyFont="1" applyFill="1" applyBorder="1" applyAlignment="1">
      <alignment horizontal="left" vertical="center" indent="1"/>
    </xf>
    <xf numFmtId="0" fontId="36" fillId="14" borderId="18" xfId="0" applyFont="1" applyFill="1" applyBorder="1" applyAlignment="1">
      <alignment horizontal="left" vertical="center" indent="1"/>
    </xf>
    <xf numFmtId="0" fontId="35" fillId="9" borderId="14" xfId="0" applyFont="1" applyFill="1" applyBorder="1" applyAlignment="1">
      <alignment horizontal="left" vertical="center" indent="1"/>
    </xf>
    <xf numFmtId="0" fontId="36" fillId="9" borderId="15" xfId="0" applyFont="1" applyFill="1" applyBorder="1" applyAlignment="1">
      <alignment horizontal="center" vertical="center"/>
    </xf>
    <xf numFmtId="0" fontId="36" fillId="9" borderId="16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10" borderId="22" xfId="0" applyFont="1" applyFill="1" applyBorder="1" applyAlignment="1">
      <alignment horizontal="left" vertical="center"/>
    </xf>
    <xf numFmtId="9" fontId="6" fillId="6" borderId="23" xfId="0" applyNumberFormat="1" applyFont="1" applyFill="1" applyBorder="1" applyAlignment="1" applyProtection="1">
      <alignment horizontal="center" vertical="center" wrapText="1"/>
    </xf>
    <xf numFmtId="0" fontId="4" fillId="10" borderId="20" xfId="0" applyFont="1" applyFill="1" applyBorder="1" applyAlignment="1">
      <alignment horizontal="center" vertical="center"/>
    </xf>
    <xf numFmtId="9" fontId="6" fillId="10" borderId="0" xfId="0" applyNumberFormat="1" applyFont="1" applyFill="1" applyBorder="1" applyAlignment="1" applyProtection="1">
      <alignment horizontal="center" vertical="center" wrapText="1"/>
    </xf>
    <xf numFmtId="0" fontId="3" fillId="10" borderId="24" xfId="0" applyFont="1" applyFill="1" applyBorder="1" applyAlignment="1">
      <alignment horizontal="center" vertical="center"/>
    </xf>
    <xf numFmtId="9" fontId="6" fillId="10" borderId="5" xfId="0" applyNumberFormat="1" applyFont="1" applyFill="1" applyBorder="1" applyAlignment="1" applyProtection="1">
      <alignment horizontal="center" vertical="center" wrapText="1"/>
    </xf>
    <xf numFmtId="0" fontId="15" fillId="4" borderId="20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horizontal="right" vertical="top"/>
    </xf>
    <xf numFmtId="0" fontId="40" fillId="13" borderId="0" xfId="0" applyFont="1" applyFill="1" applyBorder="1" applyAlignment="1" applyProtection="1">
      <alignment horizontal="center" vertical="top"/>
    </xf>
    <xf numFmtId="0" fontId="40" fillId="13" borderId="0" xfId="0" applyFont="1" applyFill="1" applyBorder="1" applyAlignment="1">
      <alignment horizontal="right" vertical="center"/>
    </xf>
    <xf numFmtId="0" fontId="40" fillId="13" borderId="0" xfId="0" applyFont="1" applyFill="1" applyBorder="1" applyAlignment="1" applyProtection="1">
      <alignment horizontal="left" vertical="center" wrapText="1" indent="1"/>
      <protection locked="0"/>
    </xf>
    <xf numFmtId="0" fontId="16" fillId="13" borderId="0" xfId="0" applyFont="1" applyFill="1" applyBorder="1" applyAlignment="1">
      <alignment horizontal="right" vertical="top"/>
    </xf>
    <xf numFmtId="0" fontId="17" fillId="5" borderId="20" xfId="0" applyFont="1" applyFill="1" applyBorder="1" applyAlignment="1">
      <alignment horizontal="left" vertical="center" wrapText="1" indent="1"/>
    </xf>
    <xf numFmtId="0" fontId="17" fillId="5" borderId="0" xfId="0" applyFont="1" applyFill="1" applyBorder="1" applyAlignment="1">
      <alignment horizontal="left" vertical="center" wrapText="1"/>
    </xf>
    <xf numFmtId="0" fontId="34" fillId="12" borderId="0" xfId="0" applyFont="1" applyFill="1" applyBorder="1" applyAlignment="1" applyProtection="1">
      <alignment horizontal="center" vertical="top"/>
    </xf>
    <xf numFmtId="0" fontId="34" fillId="12" borderId="0" xfId="0" applyFont="1" applyFill="1" applyBorder="1" applyAlignment="1">
      <alignment horizontal="right" vertical="center"/>
    </xf>
    <xf numFmtId="0" fontId="34" fillId="12" borderId="0" xfId="0" applyFont="1" applyFill="1" applyBorder="1" applyAlignment="1" applyProtection="1">
      <alignment horizontal="left" vertical="center" wrapText="1" indent="1"/>
      <protection locked="0"/>
    </xf>
    <xf numFmtId="0" fontId="3" fillId="10" borderId="14" xfId="0" applyFont="1" applyFill="1" applyBorder="1" applyAlignment="1">
      <alignment horizontal="left" vertical="center" indent="1"/>
    </xf>
    <xf numFmtId="0" fontId="3" fillId="10" borderId="15" xfId="0" applyFont="1" applyFill="1" applyBorder="1" applyAlignment="1">
      <alignment horizontal="center" vertical="center"/>
    </xf>
    <xf numFmtId="49" fontId="6" fillId="8" borderId="15" xfId="0" applyNumberFormat="1" applyFont="1" applyFill="1" applyBorder="1" applyAlignment="1">
      <alignment horizontal="center" vertical="center" wrapText="1"/>
    </xf>
    <xf numFmtId="49" fontId="3" fillId="8" borderId="15" xfId="0" applyNumberFormat="1" applyFont="1" applyFill="1" applyBorder="1" applyAlignment="1">
      <alignment horizontal="center" vertical="center" wrapText="1"/>
    </xf>
    <xf numFmtId="9" fontId="5" fillId="6" borderId="21" xfId="0" applyNumberFormat="1" applyFont="1" applyFill="1" applyBorder="1" applyAlignment="1" applyProtection="1">
      <alignment horizontal="left" vertical="center" wrapText="1" indent="1"/>
      <protection locked="0"/>
    </xf>
    <xf numFmtId="0" fontId="3" fillId="2" borderId="21" xfId="0" applyFont="1" applyFill="1" applyBorder="1" applyAlignment="1" applyProtection="1">
      <alignment horizontal="left" vertical="center" wrapText="1" indent="1"/>
      <protection locked="0"/>
    </xf>
    <xf numFmtId="0" fontId="3" fillId="2" borderId="30" xfId="0" applyFont="1" applyFill="1" applyBorder="1" applyAlignment="1" applyProtection="1">
      <alignment horizontal="left" vertical="center" wrapText="1" indent="1"/>
      <protection locked="0"/>
    </xf>
    <xf numFmtId="0" fontId="41" fillId="0" borderId="0" xfId="0" applyFont="1"/>
    <xf numFmtId="0" fontId="3" fillId="8" borderId="6" xfId="0" applyFont="1" applyFill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51" fillId="2" borderId="34" xfId="0" applyFont="1" applyFill="1" applyBorder="1" applyAlignment="1" applyProtection="1">
      <alignment horizontal="left" vertical="top" wrapText="1" indent="1"/>
      <protection locked="0"/>
    </xf>
    <xf numFmtId="0" fontId="51" fillId="2" borderId="35" xfId="0" applyFont="1" applyFill="1" applyBorder="1" applyAlignment="1" applyProtection="1">
      <alignment horizontal="left" vertical="top" wrapText="1" indent="1"/>
      <protection locked="0"/>
    </xf>
    <xf numFmtId="0" fontId="11" fillId="2" borderId="20" xfId="0" applyFont="1" applyFill="1" applyBorder="1"/>
    <xf numFmtId="0" fontId="11" fillId="2" borderId="0" xfId="0" applyFont="1" applyFill="1" applyBorder="1"/>
    <xf numFmtId="0" fontId="11" fillId="2" borderId="21" xfId="0" applyFont="1" applyFill="1" applyBorder="1"/>
    <xf numFmtId="0" fontId="51" fillId="2" borderId="33" xfId="0" applyFont="1" applyFill="1" applyBorder="1" applyAlignment="1" applyProtection="1">
      <alignment horizontal="left" vertical="top" wrapText="1" indent="1"/>
      <protection locked="0"/>
    </xf>
    <xf numFmtId="0" fontId="51" fillId="2" borderId="2" xfId="0" applyFont="1" applyFill="1" applyBorder="1" applyAlignment="1" applyProtection="1">
      <alignment horizontal="left" vertical="top" wrapText="1" indent="1"/>
      <protection locked="0"/>
    </xf>
    <xf numFmtId="0" fontId="52" fillId="2" borderId="26" xfId="0" applyFont="1" applyFill="1" applyBorder="1" applyAlignment="1">
      <alignment horizontal="left" vertical="center" indent="1"/>
    </xf>
    <xf numFmtId="0" fontId="52" fillId="2" borderId="29" xfId="0" applyFont="1" applyFill="1" applyBorder="1" applyAlignment="1">
      <alignment horizontal="left" vertical="center" wrapText="1" indent="2"/>
    </xf>
    <xf numFmtId="9" fontId="53" fillId="2" borderId="3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right" vertical="top"/>
    </xf>
    <xf numFmtId="49" fontId="2" fillId="2" borderId="0" xfId="0" applyNumberFormat="1" applyFont="1" applyFill="1" applyBorder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top" wrapText="1"/>
    </xf>
    <xf numFmtId="0" fontId="2" fillId="2" borderId="0" xfId="0" applyFont="1" applyFill="1" applyAlignment="1" applyProtection="1">
      <alignment vertical="top" wrapText="1"/>
    </xf>
    <xf numFmtId="9" fontId="2" fillId="2" borderId="0" xfId="0" applyNumberFormat="1" applyFont="1" applyFill="1" applyAlignment="1" applyProtection="1">
      <alignment horizontal="right" vertical="top"/>
    </xf>
    <xf numFmtId="0" fontId="2" fillId="0" borderId="0" xfId="0" applyFont="1" applyAlignment="1" applyProtection="1">
      <alignment vertical="top"/>
    </xf>
    <xf numFmtId="0" fontId="22" fillId="7" borderId="2" xfId="0" applyFont="1" applyFill="1" applyBorder="1" applyAlignment="1" applyProtection="1">
      <alignment horizontal="center" vertical="center"/>
    </xf>
    <xf numFmtId="0" fontId="22" fillId="7" borderId="3" xfId="0" applyFont="1" applyFill="1" applyBorder="1" applyAlignment="1" applyProtection="1">
      <alignment horizontal="left" vertical="center" indent="3"/>
    </xf>
    <xf numFmtId="0" fontId="22" fillId="7" borderId="3" xfId="0" applyFont="1" applyFill="1" applyBorder="1" applyAlignment="1" applyProtection="1">
      <alignment horizontal="center" vertical="center"/>
    </xf>
    <xf numFmtId="0" fontId="22" fillId="7" borderId="4" xfId="0" applyFont="1" applyFill="1" applyBorder="1" applyAlignment="1" applyProtection="1">
      <alignment horizontal="center" vertical="center"/>
    </xf>
    <xf numFmtId="0" fontId="23" fillId="0" borderId="0" xfId="0" applyFont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right" vertical="center"/>
    </xf>
    <xf numFmtId="0" fontId="9" fillId="2" borderId="0" xfId="0" applyFont="1" applyFill="1" applyBorder="1" applyAlignment="1" applyProtection="1">
      <alignment horizontal="center" vertical="center"/>
    </xf>
    <xf numFmtId="49" fontId="4" fillId="2" borderId="0" xfId="0" applyNumberFormat="1" applyFont="1" applyFill="1" applyBorder="1" applyAlignment="1" applyProtection="1">
      <alignment horizontal="left" vertical="center" wrapText="1" indent="1"/>
    </xf>
    <xf numFmtId="9" fontId="3" fillId="2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18" borderId="17" xfId="0" applyFont="1" applyFill="1" applyBorder="1" applyAlignment="1" applyProtection="1">
      <alignment vertical="center"/>
    </xf>
    <xf numFmtId="0" fontId="3" fillId="18" borderId="18" xfId="0" applyFont="1" applyFill="1" applyBorder="1" applyAlignment="1" applyProtection="1">
      <alignment vertical="center"/>
    </xf>
    <xf numFmtId="0" fontId="11" fillId="18" borderId="18" xfId="0" applyFont="1" applyFill="1" applyBorder="1" applyAlignment="1" applyProtection="1">
      <alignment horizontal="right" vertical="center"/>
    </xf>
    <xf numFmtId="0" fontId="3" fillId="18" borderId="20" xfId="0" applyFont="1" applyFill="1" applyBorder="1" applyAlignment="1" applyProtection="1">
      <alignment vertical="center"/>
    </xf>
    <xf numFmtId="0" fontId="3" fillId="18" borderId="0" xfId="0" applyFont="1" applyFill="1" applyBorder="1" applyAlignment="1" applyProtection="1">
      <alignment vertical="center"/>
    </xf>
    <xf numFmtId="0" fontId="3" fillId="18" borderId="0" xfId="0" applyFont="1" applyFill="1" applyBorder="1" applyAlignment="1" applyProtection="1">
      <alignment horizontal="right" vertical="center"/>
    </xf>
    <xf numFmtId="0" fontId="3" fillId="18" borderId="26" xfId="0" applyFont="1" applyFill="1" applyBorder="1" applyAlignment="1" applyProtection="1">
      <alignment vertical="center"/>
    </xf>
    <xf numFmtId="0" fontId="3" fillId="18" borderId="29" xfId="0" applyFont="1" applyFill="1" applyBorder="1" applyAlignment="1" applyProtection="1">
      <alignment vertical="center"/>
    </xf>
    <xf numFmtId="0" fontId="3" fillId="18" borderId="29" xfId="0" applyFont="1" applyFill="1" applyBorder="1" applyAlignment="1" applyProtection="1">
      <alignment horizontal="right" vertical="center"/>
    </xf>
    <xf numFmtId="0" fontId="8" fillId="2" borderId="0" xfId="0" applyFont="1" applyFill="1" applyBorder="1" applyAlignment="1" applyProtection="1">
      <alignment horizontal="center" vertical="center"/>
    </xf>
    <xf numFmtId="0" fontId="42" fillId="15" borderId="17" xfId="0" applyFont="1" applyFill="1" applyBorder="1" applyAlignment="1" applyProtection="1">
      <alignment horizontal="center" vertical="center"/>
    </xf>
    <xf numFmtId="0" fontId="42" fillId="15" borderId="18" xfId="0" applyFont="1" applyFill="1" applyBorder="1" applyAlignment="1" applyProtection="1">
      <alignment horizontal="center" vertical="center"/>
    </xf>
    <xf numFmtId="0" fontId="43" fillId="0" borderId="0" xfId="0" applyFont="1" applyAlignment="1" applyProtection="1">
      <alignment vertical="center"/>
    </xf>
    <xf numFmtId="0" fontId="43" fillId="15" borderId="20" xfId="0" applyFont="1" applyFill="1" applyBorder="1" applyAlignment="1" applyProtection="1">
      <alignment horizontal="center" vertical="center"/>
    </xf>
    <xf numFmtId="9" fontId="43" fillId="15" borderId="0" xfId="0" applyNumberFormat="1" applyFont="1" applyFill="1" applyBorder="1" applyAlignment="1" applyProtection="1">
      <alignment horizontal="center" vertical="center"/>
    </xf>
    <xf numFmtId="9" fontId="43" fillId="2" borderId="20" xfId="0" applyNumberFormat="1" applyFont="1" applyFill="1" applyBorder="1" applyAlignment="1" applyProtection="1">
      <alignment horizontal="left" vertical="center"/>
    </xf>
    <xf numFmtId="0" fontId="43" fillId="2" borderId="0" xfId="0" applyFont="1" applyFill="1" applyBorder="1" applyAlignment="1" applyProtection="1">
      <alignment vertical="center"/>
    </xf>
    <xf numFmtId="9" fontId="44" fillId="2" borderId="21" xfId="0" applyNumberFormat="1" applyFont="1" applyFill="1" applyBorder="1" applyAlignment="1" applyProtection="1">
      <alignment horizontal="right" vertical="center"/>
    </xf>
    <xf numFmtId="0" fontId="45" fillId="16" borderId="20" xfId="0" applyFont="1" applyFill="1" applyBorder="1" applyAlignment="1" applyProtection="1">
      <alignment horizontal="center" vertical="center"/>
    </xf>
    <xf numFmtId="2" fontId="45" fillId="16" borderId="0" xfId="0" applyNumberFormat="1" applyFont="1" applyFill="1" applyBorder="1" applyAlignment="1" applyProtection="1">
      <alignment horizontal="center" vertical="center"/>
    </xf>
    <xf numFmtId="9" fontId="45" fillId="16" borderId="0" xfId="0" applyNumberFormat="1" applyFont="1" applyFill="1" applyBorder="1" applyAlignment="1" applyProtection="1">
      <alignment horizontal="center" vertical="center"/>
    </xf>
    <xf numFmtId="0" fontId="43" fillId="2" borderId="20" xfId="0" applyFont="1" applyFill="1" applyBorder="1" applyAlignment="1" applyProtection="1">
      <alignment vertical="center"/>
    </xf>
    <xf numFmtId="0" fontId="43" fillId="2" borderId="21" xfId="0" applyFont="1" applyFill="1" applyBorder="1" applyAlignment="1" applyProtection="1">
      <alignment vertical="center"/>
    </xf>
    <xf numFmtId="9" fontId="46" fillId="13" borderId="20" xfId="0" applyNumberFormat="1" applyFont="1" applyFill="1" applyBorder="1" applyAlignment="1" applyProtection="1">
      <alignment horizontal="center" vertical="center"/>
    </xf>
    <xf numFmtId="2" fontId="46" fillId="13" borderId="0" xfId="0" applyNumberFormat="1" applyFont="1" applyFill="1" applyBorder="1" applyAlignment="1" applyProtection="1">
      <alignment horizontal="center" vertical="center"/>
    </xf>
    <xf numFmtId="9" fontId="46" fillId="13" borderId="0" xfId="0" applyNumberFormat="1" applyFont="1" applyFill="1" applyBorder="1" applyAlignment="1" applyProtection="1">
      <alignment horizontal="center" vertical="center"/>
    </xf>
    <xf numFmtId="0" fontId="43" fillId="2" borderId="20" xfId="0" applyFont="1" applyFill="1" applyBorder="1" applyProtection="1"/>
    <xf numFmtId="0" fontId="43" fillId="2" borderId="0" xfId="0" applyFont="1" applyFill="1" applyBorder="1" applyProtection="1"/>
    <xf numFmtId="0" fontId="43" fillId="2" borderId="21" xfId="0" applyFont="1" applyFill="1" applyBorder="1" applyProtection="1"/>
    <xf numFmtId="0" fontId="42" fillId="0" borderId="0" xfId="0" applyFont="1" applyAlignment="1" applyProtection="1">
      <alignment horizontal="left" vertical="center"/>
    </xf>
    <xf numFmtId="0" fontId="47" fillId="12" borderId="26" xfId="0" applyFont="1" applyFill="1" applyBorder="1" applyAlignment="1" applyProtection="1">
      <alignment horizontal="center" vertical="center"/>
    </xf>
    <xf numFmtId="2" fontId="47" fillId="12" borderId="29" xfId="0" applyNumberFormat="1" applyFont="1" applyFill="1" applyBorder="1" applyAlignment="1" applyProtection="1">
      <alignment horizontal="center" vertical="center"/>
    </xf>
    <xf numFmtId="9" fontId="47" fillId="12" borderId="29" xfId="0" applyNumberFormat="1" applyFont="1" applyFill="1" applyBorder="1" applyAlignment="1" applyProtection="1">
      <alignment horizontal="center" vertical="center"/>
    </xf>
    <xf numFmtId="0" fontId="51" fillId="17" borderId="17" xfId="0" applyFont="1" applyFill="1" applyBorder="1" applyAlignment="1" applyProtection="1">
      <alignment horizontal="center" vertical="center" wrapText="1"/>
    </xf>
    <xf numFmtId="0" fontId="55" fillId="17" borderId="18" xfId="0" applyFont="1" applyFill="1" applyBorder="1" applyAlignment="1" applyProtection="1">
      <alignment horizontal="center" vertical="center"/>
    </xf>
    <xf numFmtId="0" fontId="51" fillId="17" borderId="19" xfId="0" applyFont="1" applyFill="1" applyBorder="1" applyAlignment="1" applyProtection="1">
      <alignment horizontal="center" vertical="center" wrapText="1"/>
    </xf>
    <xf numFmtId="0" fontId="11" fillId="2" borderId="20" xfId="0" applyFont="1" applyFill="1" applyBorder="1" applyProtection="1"/>
    <xf numFmtId="0" fontId="11" fillId="2" borderId="0" xfId="0" applyFont="1" applyFill="1" applyBorder="1" applyProtection="1"/>
    <xf numFmtId="0" fontId="11" fillId="2" borderId="21" xfId="0" applyFont="1" applyFill="1" applyBorder="1" applyProtection="1"/>
    <xf numFmtId="0" fontId="10" fillId="0" borderId="0" xfId="0" applyFont="1" applyAlignment="1" applyProtection="1">
      <alignment horizontal="left" vertical="center"/>
    </xf>
    <xf numFmtId="0" fontId="51" fillId="17" borderId="26" xfId="0" applyFont="1" applyFill="1" applyBorder="1" applyAlignment="1" applyProtection="1">
      <alignment horizontal="center" vertical="center" wrapText="1"/>
    </xf>
    <xf numFmtId="0" fontId="51" fillId="17" borderId="29" xfId="0" applyFont="1" applyFill="1" applyBorder="1" applyAlignment="1" applyProtection="1">
      <alignment horizontal="center" vertical="center" wrapText="1"/>
    </xf>
    <xf numFmtId="0" fontId="51" fillId="17" borderId="30" xfId="0" applyFont="1" applyFill="1" applyBorder="1" applyAlignment="1" applyProtection="1">
      <alignment horizontal="center" vertical="center" wrapText="1"/>
    </xf>
    <xf numFmtId="9" fontId="6" fillId="0" borderId="19" xfId="0" applyNumberFormat="1" applyFont="1" applyBorder="1" applyAlignment="1" applyProtection="1">
      <alignment horizontal="center" vertical="center"/>
      <protection locked="0"/>
    </xf>
    <xf numFmtId="0" fontId="24" fillId="19" borderId="17" xfId="0" applyFont="1" applyFill="1" applyBorder="1" applyAlignment="1" applyProtection="1">
      <alignment horizontal="left" vertical="center"/>
    </xf>
    <xf numFmtId="0" fontId="24" fillId="19" borderId="18" xfId="0" applyFont="1" applyFill="1" applyBorder="1" applyAlignment="1" applyProtection="1">
      <alignment horizontal="left" vertical="center" indent="1"/>
    </xf>
    <xf numFmtId="0" fontId="24" fillId="19" borderId="18" xfId="0" applyFont="1" applyFill="1" applyBorder="1" applyAlignment="1" applyProtection="1">
      <alignment vertical="center"/>
    </xf>
    <xf numFmtId="0" fontId="24" fillId="19" borderId="18" xfId="0" applyFont="1" applyFill="1" applyBorder="1" applyAlignment="1" applyProtection="1">
      <alignment vertical="center" wrapText="1"/>
    </xf>
    <xf numFmtId="2" fontId="24" fillId="19" borderId="18" xfId="0" applyNumberFormat="1" applyFont="1" applyFill="1" applyBorder="1" applyAlignment="1" applyProtection="1">
      <alignment horizontal="center" vertical="center" wrapText="1"/>
    </xf>
    <xf numFmtId="9" fontId="24" fillId="19" borderId="19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29" fillId="13" borderId="0" xfId="0" applyFont="1" applyFill="1" applyBorder="1" applyAlignment="1" applyProtection="1">
      <alignment horizontal="left" vertical="center"/>
    </xf>
    <xf numFmtId="0" fontId="29" fillId="13" borderId="0" xfId="0" applyFont="1" applyFill="1" applyBorder="1" applyAlignment="1" applyProtection="1">
      <alignment vertical="center"/>
    </xf>
    <xf numFmtId="0" fontId="29" fillId="13" borderId="0" xfId="0" applyFont="1" applyFill="1" applyBorder="1" applyAlignment="1" applyProtection="1">
      <alignment vertical="center" wrapText="1"/>
    </xf>
    <xf numFmtId="9" fontId="29" fillId="13" borderId="0" xfId="0" applyNumberFormat="1" applyFont="1" applyFill="1" applyBorder="1" applyAlignment="1" applyProtection="1">
      <alignment horizontal="center" vertical="center" wrapText="1"/>
    </xf>
    <xf numFmtId="0" fontId="27" fillId="12" borderId="20" xfId="0" applyFont="1" applyFill="1" applyBorder="1" applyAlignment="1" applyProtection="1">
      <alignment horizontal="center" vertical="center" wrapText="1"/>
    </xf>
    <xf numFmtId="0" fontId="27" fillId="12" borderId="0" xfId="0" applyFont="1" applyFill="1" applyBorder="1" applyAlignment="1" applyProtection="1">
      <alignment horizontal="left" vertical="center"/>
    </xf>
    <xf numFmtId="0" fontId="27" fillId="12" borderId="0" xfId="0" applyFont="1" applyFill="1" applyBorder="1" applyAlignment="1" applyProtection="1">
      <alignment vertical="center"/>
    </xf>
    <xf numFmtId="0" fontId="27" fillId="12" borderId="0" xfId="0" applyFont="1" applyFill="1" applyBorder="1" applyAlignment="1" applyProtection="1">
      <alignment vertical="center" wrapText="1"/>
    </xf>
    <xf numFmtId="9" fontId="27" fillId="12" borderId="0" xfId="0" applyNumberFormat="1" applyFont="1" applyFill="1" applyBorder="1" applyAlignment="1" applyProtection="1">
      <alignment horizontal="center" vertical="center" wrapText="1"/>
    </xf>
    <xf numFmtId="9" fontId="27" fillId="12" borderId="21" xfId="0" applyNumberFormat="1" applyFont="1" applyFill="1" applyBorder="1" applyAlignment="1" applyProtection="1">
      <alignment horizontal="center" vertical="center" wrapText="1"/>
    </xf>
    <xf numFmtId="0" fontId="27" fillId="12" borderId="26" xfId="0" applyFont="1" applyFill="1" applyBorder="1" applyAlignment="1" applyProtection="1">
      <alignment horizontal="center" vertical="center" wrapText="1"/>
    </xf>
    <xf numFmtId="0" fontId="27" fillId="12" borderId="29" xfId="0" applyFont="1" applyFill="1" applyBorder="1" applyAlignment="1" applyProtection="1">
      <alignment horizontal="left" vertical="center"/>
    </xf>
    <xf numFmtId="0" fontId="27" fillId="12" borderId="29" xfId="0" applyFont="1" applyFill="1" applyBorder="1" applyAlignment="1" applyProtection="1">
      <alignment vertical="center"/>
    </xf>
    <xf numFmtId="0" fontId="27" fillId="12" borderId="29" xfId="0" applyFont="1" applyFill="1" applyBorder="1" applyAlignment="1" applyProtection="1">
      <alignment vertical="center" wrapText="1"/>
    </xf>
    <xf numFmtId="9" fontId="27" fillId="12" borderId="29" xfId="0" applyNumberFormat="1" applyFont="1" applyFill="1" applyBorder="1" applyAlignment="1" applyProtection="1">
      <alignment horizontal="center" vertical="center" wrapText="1"/>
    </xf>
    <xf numFmtId="9" fontId="27" fillId="12" borderId="30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21" borderId="12" xfId="0" applyFont="1" applyFill="1" applyBorder="1" applyAlignment="1">
      <alignment vertical="center"/>
    </xf>
    <xf numFmtId="0" fontId="0" fillId="21" borderId="36" xfId="0" applyFont="1" applyFill="1" applyBorder="1" applyAlignment="1">
      <alignment vertical="center"/>
    </xf>
    <xf numFmtId="0" fontId="0" fillId="0" borderId="38" xfId="0" applyFont="1" applyBorder="1" applyAlignment="1">
      <alignment vertical="center"/>
    </xf>
    <xf numFmtId="9" fontId="0" fillId="0" borderId="37" xfId="0" applyNumberFormat="1" applyFont="1" applyBorder="1" applyAlignment="1">
      <alignment horizontal="center" vertical="center"/>
    </xf>
    <xf numFmtId="0" fontId="0" fillId="21" borderId="41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9" fontId="0" fillId="0" borderId="39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21" borderId="13" xfId="0" applyFont="1" applyFill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9" fontId="0" fillId="0" borderId="42" xfId="0" applyNumberFormat="1" applyFont="1" applyBorder="1" applyAlignment="1">
      <alignment horizontal="center" vertical="center"/>
    </xf>
    <xf numFmtId="9" fontId="0" fillId="0" borderId="11" xfId="0" applyNumberFormat="1" applyFont="1" applyBorder="1" applyAlignment="1">
      <alignment horizontal="center" vertical="center"/>
    </xf>
    <xf numFmtId="9" fontId="0" fillId="0" borderId="41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32" fillId="19" borderId="21" xfId="0" applyFont="1" applyFill="1" applyBorder="1" applyAlignment="1" applyProtection="1">
      <alignment horizontal="left" vertical="center" wrapText="1" indent="1"/>
      <protection locked="0"/>
    </xf>
    <xf numFmtId="0" fontId="32" fillId="19" borderId="44" xfId="0" applyFont="1" applyFill="1" applyBorder="1" applyAlignment="1" applyProtection="1">
      <alignment horizontal="left" vertical="center" wrapText="1" indent="1"/>
      <protection locked="0"/>
    </xf>
    <xf numFmtId="0" fontId="6" fillId="2" borderId="47" xfId="0" applyFont="1" applyFill="1" applyBorder="1" applyAlignment="1" applyProtection="1">
      <alignment horizontal="center" vertical="center" wrapText="1"/>
      <protection locked="0"/>
    </xf>
    <xf numFmtId="0" fontId="32" fillId="19" borderId="46" xfId="0" applyFont="1" applyFill="1" applyBorder="1" applyAlignment="1" applyProtection="1">
      <alignment horizontal="left" vertical="center" wrapText="1" indent="1"/>
      <protection locked="0"/>
    </xf>
    <xf numFmtId="0" fontId="32" fillId="19" borderId="49" xfId="0" applyFont="1" applyFill="1" applyBorder="1" applyAlignment="1" applyProtection="1">
      <alignment horizontal="left" vertical="center" wrapText="1" indent="1"/>
      <protection locked="0"/>
    </xf>
    <xf numFmtId="0" fontId="57" fillId="4" borderId="19" xfId="0" applyFont="1" applyFill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58" fillId="4" borderId="17" xfId="0" applyFont="1" applyFill="1" applyBorder="1" applyAlignment="1">
      <alignment horizontal="left" vertical="center" indent="1"/>
    </xf>
    <xf numFmtId="0" fontId="58" fillId="4" borderId="18" xfId="0" applyFont="1" applyFill="1" applyBorder="1" applyAlignment="1">
      <alignment horizontal="center" vertical="center"/>
    </xf>
    <xf numFmtId="0" fontId="58" fillId="4" borderId="18" xfId="0" applyFont="1" applyFill="1" applyBorder="1" applyAlignment="1" applyProtection="1">
      <alignment horizontal="center" vertical="center"/>
    </xf>
    <xf numFmtId="2" fontId="58" fillId="4" borderId="18" xfId="0" applyNumberFormat="1" applyFont="1" applyFill="1" applyBorder="1" applyAlignment="1">
      <alignment horizontal="center" vertical="center"/>
    </xf>
    <xf numFmtId="9" fontId="58" fillId="4" borderId="18" xfId="0" applyNumberFormat="1" applyFont="1" applyFill="1" applyBorder="1" applyAlignment="1">
      <alignment horizontal="center" vertical="center" wrapText="1"/>
    </xf>
    <xf numFmtId="0" fontId="59" fillId="4" borderId="19" xfId="0" applyFont="1" applyFill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56" fillId="4" borderId="20" xfId="0" applyFont="1" applyFill="1" applyBorder="1" applyAlignment="1">
      <alignment horizontal="left" vertical="center" wrapText="1" indent="1"/>
    </xf>
    <xf numFmtId="9" fontId="63" fillId="13" borderId="0" xfId="0" applyNumberFormat="1" applyFont="1" applyFill="1" applyBorder="1" applyAlignment="1">
      <alignment horizontal="center" vertical="center" wrapText="1"/>
    </xf>
    <xf numFmtId="0" fontId="57" fillId="4" borderId="21" xfId="0" applyFont="1" applyFill="1" applyBorder="1" applyAlignment="1">
      <alignment horizontal="left" vertical="center"/>
    </xf>
    <xf numFmtId="0" fontId="20" fillId="11" borderId="14" xfId="0" applyFont="1" applyFill="1" applyBorder="1" applyAlignment="1">
      <alignment horizontal="left" vertical="center" indent="1"/>
    </xf>
    <xf numFmtId="0" fontId="23" fillId="11" borderId="15" xfId="0" applyFont="1" applyFill="1" applyBorder="1" applyAlignment="1">
      <alignment horizontal="right" vertical="center"/>
    </xf>
    <xf numFmtId="49" fontId="64" fillId="7" borderId="15" xfId="0" applyNumberFormat="1" applyFont="1" applyFill="1" applyBorder="1" applyAlignment="1">
      <alignment horizontal="center" vertical="center" wrapText="1"/>
    </xf>
    <xf numFmtId="9" fontId="20" fillId="11" borderId="15" xfId="0" applyNumberFormat="1" applyFont="1" applyFill="1" applyBorder="1" applyAlignment="1">
      <alignment horizontal="center" vertical="center"/>
    </xf>
    <xf numFmtId="9" fontId="20" fillId="7" borderId="15" xfId="0" applyNumberFormat="1" applyFont="1" applyFill="1" applyBorder="1" applyAlignment="1">
      <alignment horizontal="center" vertical="center" wrapText="1"/>
    </xf>
    <xf numFmtId="0" fontId="66" fillId="0" borderId="0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10" fillId="10" borderId="6" xfId="0" applyFont="1" applyFill="1" applyBorder="1" applyAlignment="1">
      <alignment horizontal="right" vertical="center"/>
    </xf>
    <xf numFmtId="0" fontId="10" fillId="10" borderId="0" xfId="0" applyFont="1" applyFill="1" applyBorder="1" applyAlignment="1">
      <alignment horizontal="right" vertical="center"/>
    </xf>
    <xf numFmtId="0" fontId="10" fillId="10" borderId="5" xfId="0" applyFont="1" applyFill="1" applyBorder="1" applyAlignment="1">
      <alignment horizontal="right" vertical="center"/>
    </xf>
    <xf numFmtId="9" fontId="10" fillId="10" borderId="6" xfId="0" applyNumberFormat="1" applyFont="1" applyFill="1" applyBorder="1" applyAlignment="1">
      <alignment horizontal="left" vertical="center"/>
    </xf>
    <xf numFmtId="0" fontId="11" fillId="8" borderId="6" xfId="0" applyFont="1" applyFill="1" applyBorder="1" applyAlignment="1">
      <alignment horizontal="left" vertical="center"/>
    </xf>
    <xf numFmtId="0" fontId="67" fillId="4" borderId="17" xfId="0" applyFont="1" applyFill="1" applyBorder="1" applyAlignment="1">
      <alignment horizontal="left" vertical="center" wrapText="1" indent="1"/>
    </xf>
    <xf numFmtId="9" fontId="63" fillId="13" borderId="18" xfId="0" applyNumberFormat="1" applyFont="1" applyFill="1" applyBorder="1" applyAlignment="1">
      <alignment horizontal="center" vertical="center" wrapText="1"/>
    </xf>
    <xf numFmtId="0" fontId="56" fillId="4" borderId="17" xfId="0" applyFont="1" applyFill="1" applyBorder="1" applyAlignment="1">
      <alignment horizontal="left" vertical="center" wrapText="1" indent="1"/>
    </xf>
    <xf numFmtId="0" fontId="53" fillId="5" borderId="19" xfId="0" applyFont="1" applyFill="1" applyBorder="1" applyAlignment="1">
      <alignment horizontal="left" vertical="center"/>
    </xf>
    <xf numFmtId="0" fontId="48" fillId="5" borderId="17" xfId="0" applyFont="1" applyFill="1" applyBorder="1" applyAlignment="1">
      <alignment horizontal="left" vertical="center"/>
    </xf>
    <xf numFmtId="0" fontId="48" fillId="12" borderId="18" xfId="0" applyFont="1" applyFill="1" applyBorder="1" applyAlignment="1">
      <alignment horizontal="center" vertical="center"/>
    </xf>
    <xf numFmtId="0" fontId="48" fillId="5" borderId="18" xfId="0" applyFont="1" applyFill="1" applyBorder="1" applyAlignment="1" applyProtection="1">
      <alignment horizontal="center" vertical="center"/>
    </xf>
    <xf numFmtId="2" fontId="48" fillId="5" borderId="18" xfId="0" applyNumberFormat="1" applyFont="1" applyFill="1" applyBorder="1" applyAlignment="1">
      <alignment horizontal="center" vertical="center"/>
    </xf>
    <xf numFmtId="9" fontId="48" fillId="5" borderId="18" xfId="0" applyNumberFormat="1" applyFont="1" applyFill="1" applyBorder="1" applyAlignment="1">
      <alignment horizontal="center" vertical="center" wrapText="1"/>
    </xf>
    <xf numFmtId="0" fontId="49" fillId="5" borderId="19" xfId="0" applyFont="1" applyFill="1" applyBorder="1" applyAlignment="1">
      <alignment horizontal="left" vertical="center"/>
    </xf>
    <xf numFmtId="0" fontId="52" fillId="5" borderId="20" xfId="0" applyFont="1" applyFill="1" applyBorder="1" applyAlignment="1">
      <alignment horizontal="left" vertical="center" wrapText="1" indent="1"/>
    </xf>
    <xf numFmtId="9" fontId="68" fillId="12" borderId="0" xfId="0" applyNumberFormat="1" applyFont="1" applyFill="1" applyBorder="1" applyAlignment="1">
      <alignment horizontal="center" vertical="center" wrapText="1"/>
    </xf>
    <xf numFmtId="0" fontId="53" fillId="5" borderId="21" xfId="0" applyFont="1" applyFill="1" applyBorder="1" applyAlignment="1">
      <alignment horizontal="left" vertical="center"/>
    </xf>
    <xf numFmtId="0" fontId="52" fillId="5" borderId="17" xfId="0" applyFont="1" applyFill="1" applyBorder="1" applyAlignment="1">
      <alignment horizontal="left" vertical="center" wrapText="1" indent="1"/>
    </xf>
    <xf numFmtId="9" fontId="68" fillId="12" borderId="18" xfId="0" applyNumberFormat="1" applyFont="1" applyFill="1" applyBorder="1" applyAlignment="1">
      <alignment horizontal="center" vertical="center" wrapText="1"/>
    </xf>
    <xf numFmtId="0" fontId="29" fillId="13" borderId="20" xfId="0" applyFont="1" applyFill="1" applyBorder="1" applyAlignment="1" applyProtection="1">
      <alignment horizontal="center" vertical="center" wrapText="1"/>
    </xf>
    <xf numFmtId="9" fontId="29" fillId="13" borderId="21" xfId="0" applyNumberFormat="1" applyFont="1" applyFill="1" applyBorder="1" applyAlignment="1" applyProtection="1">
      <alignment horizontal="center" vertical="center" wrapText="1"/>
    </xf>
    <xf numFmtId="0" fontId="12" fillId="15" borderId="14" xfId="0" applyFont="1" applyFill="1" applyBorder="1" applyAlignment="1" applyProtection="1">
      <alignment horizontal="left" vertical="center"/>
    </xf>
    <xf numFmtId="0" fontId="12" fillId="15" borderId="15" xfId="0" applyFont="1" applyFill="1" applyBorder="1" applyAlignment="1" applyProtection="1">
      <alignment horizontal="center" vertical="center"/>
    </xf>
    <xf numFmtId="0" fontId="12" fillId="15" borderId="16" xfId="0" applyFont="1" applyFill="1" applyBorder="1" applyAlignment="1" applyProtection="1">
      <alignment horizontal="center" vertical="center"/>
    </xf>
    <xf numFmtId="0" fontId="28" fillId="19" borderId="17" xfId="0" applyFont="1" applyFill="1" applyBorder="1" applyAlignment="1" applyProtection="1">
      <alignment horizontal="left" vertical="center"/>
    </xf>
    <xf numFmtId="0" fontId="28" fillId="19" borderId="18" xfId="0" applyFont="1" applyFill="1" applyBorder="1" applyAlignment="1" applyProtection="1">
      <alignment horizontal="left" vertical="center" indent="1"/>
    </xf>
    <xf numFmtId="0" fontId="28" fillId="19" borderId="18" xfId="0" applyFont="1" applyFill="1" applyBorder="1" applyAlignment="1" applyProtection="1">
      <alignment vertical="center"/>
    </xf>
    <xf numFmtId="0" fontId="28" fillId="19" borderId="18" xfId="0" applyFont="1" applyFill="1" applyBorder="1" applyAlignment="1" applyProtection="1">
      <alignment vertical="center" wrapText="1"/>
    </xf>
    <xf numFmtId="2" fontId="28" fillId="19" borderId="18" xfId="0" applyNumberFormat="1" applyFont="1" applyFill="1" applyBorder="1" applyAlignment="1" applyProtection="1">
      <alignment horizontal="center" vertical="center" wrapText="1"/>
    </xf>
    <xf numFmtId="9" fontId="28" fillId="19" borderId="19" xfId="0" applyNumberFormat="1" applyFont="1" applyFill="1" applyBorder="1" applyAlignment="1" applyProtection="1">
      <alignment horizontal="center" vertical="center" wrapText="1"/>
    </xf>
    <xf numFmtId="0" fontId="29" fillId="13" borderId="26" xfId="0" applyFont="1" applyFill="1" applyBorder="1" applyAlignment="1" applyProtection="1">
      <alignment horizontal="center" vertical="center" wrapText="1"/>
    </xf>
    <xf numFmtId="0" fontId="29" fillId="13" borderId="29" xfId="0" applyFont="1" applyFill="1" applyBorder="1" applyAlignment="1" applyProtection="1">
      <alignment horizontal="left" vertical="center"/>
    </xf>
    <xf numFmtId="0" fontId="29" fillId="13" borderId="29" xfId="0" applyFont="1" applyFill="1" applyBorder="1" applyAlignment="1" applyProtection="1">
      <alignment vertical="center"/>
    </xf>
    <xf numFmtId="0" fontId="29" fillId="13" borderId="29" xfId="0" applyFont="1" applyFill="1" applyBorder="1" applyAlignment="1" applyProtection="1">
      <alignment vertical="center" wrapText="1"/>
    </xf>
    <xf numFmtId="9" fontId="29" fillId="13" borderId="29" xfId="0" applyNumberFormat="1" applyFont="1" applyFill="1" applyBorder="1" applyAlignment="1" applyProtection="1">
      <alignment horizontal="center" vertical="center" wrapText="1"/>
    </xf>
    <xf numFmtId="9" fontId="29" fillId="13" borderId="30" xfId="0" applyNumberFormat="1" applyFont="1" applyFill="1" applyBorder="1" applyAlignment="1" applyProtection="1">
      <alignment horizontal="center" vertical="center" wrapText="1"/>
    </xf>
    <xf numFmtId="0" fontId="26" fillId="19" borderId="17" xfId="0" applyFont="1" applyFill="1" applyBorder="1" applyAlignment="1" applyProtection="1">
      <alignment horizontal="left" vertical="center"/>
    </xf>
    <xf numFmtId="0" fontId="26" fillId="19" borderId="18" xfId="0" applyFont="1" applyFill="1" applyBorder="1" applyAlignment="1" applyProtection="1">
      <alignment horizontal="left" vertical="center" indent="1"/>
    </xf>
    <xf numFmtId="0" fontId="26" fillId="19" borderId="18" xfId="0" applyFont="1" applyFill="1" applyBorder="1" applyAlignment="1" applyProtection="1">
      <alignment vertical="center"/>
    </xf>
    <xf numFmtId="0" fontId="26" fillId="19" borderId="18" xfId="0" applyFont="1" applyFill="1" applyBorder="1" applyAlignment="1" applyProtection="1">
      <alignment vertical="center" wrapText="1"/>
    </xf>
    <xf numFmtId="2" fontId="26" fillId="19" borderId="18" xfId="0" applyNumberFormat="1" applyFont="1" applyFill="1" applyBorder="1" applyAlignment="1" applyProtection="1">
      <alignment horizontal="center" vertical="center" wrapText="1"/>
    </xf>
    <xf numFmtId="9" fontId="26" fillId="19" borderId="19" xfId="0" applyNumberFormat="1" applyFont="1" applyFill="1" applyBorder="1" applyAlignment="1" applyProtection="1">
      <alignment horizontal="center" vertical="center" wrapText="1"/>
    </xf>
    <xf numFmtId="0" fontId="51" fillId="2" borderId="50" xfId="0" applyFont="1" applyFill="1" applyBorder="1" applyAlignment="1" applyProtection="1">
      <alignment horizontal="left" vertical="top" wrapText="1" indent="1"/>
      <protection locked="0"/>
    </xf>
    <xf numFmtId="0" fontId="51" fillId="2" borderId="51" xfId="0" applyFont="1" applyFill="1" applyBorder="1" applyAlignment="1" applyProtection="1">
      <alignment horizontal="left" vertical="top" wrapText="1" indent="1"/>
      <protection locked="0"/>
    </xf>
    <xf numFmtId="0" fontId="51" fillId="2" borderId="52" xfId="0" applyFont="1" applyFill="1" applyBorder="1" applyAlignment="1" applyProtection="1">
      <alignment horizontal="left" vertical="top" wrapText="1" indent="1"/>
      <protection locked="0"/>
    </xf>
    <xf numFmtId="0" fontId="51" fillId="2" borderId="53" xfId="0" applyFont="1" applyFill="1" applyBorder="1" applyAlignment="1" applyProtection="1">
      <alignment horizontal="left" vertical="top" wrapText="1" indent="1"/>
      <protection locked="0"/>
    </xf>
    <xf numFmtId="0" fontId="51" fillId="2" borderId="54" xfId="0" applyFont="1" applyFill="1" applyBorder="1" applyAlignment="1" applyProtection="1">
      <alignment horizontal="left" vertical="top" wrapText="1" indent="1"/>
      <protection locked="0"/>
    </xf>
    <xf numFmtId="49" fontId="65" fillId="7" borderId="14" xfId="0" applyNumberFormat="1" applyFont="1" applyFill="1" applyBorder="1" applyAlignment="1">
      <alignment horizontal="center" vertical="center"/>
    </xf>
    <xf numFmtId="0" fontId="65" fillId="7" borderId="15" xfId="0" applyNumberFormat="1" applyFont="1" applyFill="1" applyBorder="1" applyAlignment="1">
      <alignment horizontal="left" vertical="center" indent="2"/>
    </xf>
    <xf numFmtId="0" fontId="65" fillId="7" borderId="15" xfId="0" applyFont="1" applyFill="1" applyBorder="1" applyAlignment="1">
      <alignment horizontal="center" vertical="center"/>
    </xf>
    <xf numFmtId="0" fontId="65" fillId="7" borderId="16" xfId="0" applyFont="1" applyFill="1" applyBorder="1" applyAlignment="1">
      <alignment horizontal="center" vertical="center"/>
    </xf>
    <xf numFmtId="0" fontId="3" fillId="8" borderId="61" xfId="0" applyFont="1" applyFill="1" applyBorder="1" applyAlignment="1">
      <alignment horizontal="center" vertical="center" wrapText="1"/>
    </xf>
    <xf numFmtId="0" fontId="3" fillId="8" borderId="62" xfId="0" applyFont="1" applyFill="1" applyBorder="1" applyAlignment="1">
      <alignment horizontal="center" vertical="center" wrapText="1"/>
    </xf>
    <xf numFmtId="0" fontId="3" fillId="5" borderId="63" xfId="0" applyFont="1" applyFill="1" applyBorder="1" applyAlignment="1" applyProtection="1">
      <alignment horizontal="left" vertical="center" wrapText="1" indent="1"/>
    </xf>
    <xf numFmtId="9" fontId="4" fillId="3" borderId="64" xfId="0" applyNumberFormat="1" applyFont="1" applyFill="1" applyBorder="1" applyAlignment="1">
      <alignment horizontal="center"/>
    </xf>
    <xf numFmtId="0" fontId="3" fillId="5" borderId="65" xfId="0" applyFont="1" applyFill="1" applyBorder="1" applyAlignment="1" applyProtection="1">
      <alignment horizontal="left" vertical="center" wrapText="1" indent="1"/>
    </xf>
    <xf numFmtId="9" fontId="4" fillId="3" borderId="66" xfId="0" applyNumberFormat="1" applyFont="1" applyFill="1" applyBorder="1" applyAlignment="1">
      <alignment horizontal="center"/>
    </xf>
    <xf numFmtId="0" fontId="3" fillId="5" borderId="67" xfId="0" applyFont="1" applyFill="1" applyBorder="1" applyAlignment="1" applyProtection="1">
      <alignment horizontal="left" vertical="center" wrapText="1" indent="1"/>
    </xf>
    <xf numFmtId="49" fontId="4" fillId="5" borderId="68" xfId="0" applyNumberFormat="1" applyFont="1" applyFill="1" applyBorder="1" applyAlignment="1" applyProtection="1">
      <alignment horizontal="center" vertical="center" wrapText="1"/>
    </xf>
    <xf numFmtId="9" fontId="4" fillId="5" borderId="68" xfId="0" applyNumberFormat="1" applyFont="1" applyFill="1" applyBorder="1" applyAlignment="1" applyProtection="1">
      <alignment horizontal="center" vertical="center"/>
    </xf>
    <xf numFmtId="0" fontId="3" fillId="3" borderId="68" xfId="0" applyFont="1" applyFill="1" applyBorder="1" applyAlignment="1" applyProtection="1">
      <alignment horizontal="left" vertical="center" wrapText="1" indent="1"/>
    </xf>
    <xf numFmtId="49" fontId="4" fillId="3" borderId="68" xfId="0" applyNumberFormat="1" applyFont="1" applyFill="1" applyBorder="1" applyAlignment="1" applyProtection="1">
      <alignment horizontal="center" vertical="center"/>
    </xf>
    <xf numFmtId="9" fontId="4" fillId="3" borderId="69" xfId="0" applyNumberFormat="1" applyFont="1" applyFill="1" applyBorder="1" applyAlignment="1">
      <alignment horizontal="center"/>
    </xf>
    <xf numFmtId="0" fontId="21" fillId="0" borderId="0" xfId="0" applyFont="1"/>
    <xf numFmtId="0" fontId="69" fillId="10" borderId="20" xfId="0" applyFont="1" applyFill="1" applyBorder="1" applyAlignment="1">
      <alignment horizontal="right" vertical="center" indent="1"/>
    </xf>
    <xf numFmtId="0" fontId="3" fillId="10" borderId="0" xfId="0" applyFont="1" applyFill="1" applyBorder="1" applyAlignment="1">
      <alignment vertical="center"/>
    </xf>
    <xf numFmtId="0" fontId="3" fillId="10" borderId="21" xfId="0" applyFont="1" applyFill="1" applyBorder="1" applyAlignment="1">
      <alignment vertical="center"/>
    </xf>
    <xf numFmtId="0" fontId="69" fillId="10" borderId="0" xfId="0" applyFont="1" applyFill="1" applyBorder="1" applyAlignment="1">
      <alignment vertical="center"/>
    </xf>
    <xf numFmtId="0" fontId="70" fillId="10" borderId="0" xfId="0" applyFont="1" applyFill="1" applyBorder="1" applyAlignment="1">
      <alignment vertical="center"/>
    </xf>
    <xf numFmtId="0" fontId="70" fillId="10" borderId="21" xfId="0" applyFont="1" applyFill="1" applyBorder="1" applyAlignment="1">
      <alignment vertical="center"/>
    </xf>
    <xf numFmtId="0" fontId="4" fillId="10" borderId="20" xfId="0" applyFont="1" applyFill="1" applyBorder="1" applyAlignment="1">
      <alignment horizontal="right" vertical="center" indent="1"/>
    </xf>
    <xf numFmtId="0" fontId="5" fillId="10" borderId="0" xfId="0" applyFont="1" applyFill="1" applyBorder="1" applyAlignment="1">
      <alignment vertical="center"/>
    </xf>
    <xf numFmtId="0" fontId="5" fillId="10" borderId="21" xfId="0" applyFont="1" applyFill="1" applyBorder="1" applyAlignment="1">
      <alignment vertical="center"/>
    </xf>
    <xf numFmtId="0" fontId="7" fillId="10" borderId="20" xfId="0" applyFont="1" applyFill="1" applyBorder="1" applyAlignment="1">
      <alignment horizontal="right" vertical="center" indent="1"/>
    </xf>
    <xf numFmtId="0" fontId="5" fillId="10" borderId="0" xfId="0" applyFont="1" applyFill="1" applyBorder="1" applyAlignment="1">
      <alignment horizontal="left" vertical="center"/>
    </xf>
    <xf numFmtId="0" fontId="5" fillId="10" borderId="21" xfId="0" applyFont="1" applyFill="1" applyBorder="1" applyAlignment="1">
      <alignment horizontal="left" vertical="center"/>
    </xf>
    <xf numFmtId="0" fontId="4" fillId="10" borderId="20" xfId="0" applyFont="1" applyFill="1" applyBorder="1" applyAlignment="1">
      <alignment horizontal="right" indent="1"/>
    </xf>
    <xf numFmtId="0" fontId="3" fillId="10" borderId="0" xfId="0" applyFont="1" applyFill="1" applyBorder="1" applyAlignment="1">
      <alignment horizontal="left" vertical="center"/>
    </xf>
    <xf numFmtId="0" fontId="3" fillId="10" borderId="21" xfId="0" applyFont="1" applyFill="1" applyBorder="1" applyAlignment="1">
      <alignment horizontal="left" vertical="center"/>
    </xf>
    <xf numFmtId="0" fontId="30" fillId="0" borderId="0" xfId="0" applyFont="1"/>
    <xf numFmtId="0" fontId="32" fillId="10" borderId="16" xfId="0" applyFont="1" applyFill="1" applyBorder="1" applyAlignment="1">
      <alignment horizontal="center" vertical="center"/>
    </xf>
    <xf numFmtId="0" fontId="12" fillId="11" borderId="16" xfId="0" applyFont="1" applyFill="1" applyBorder="1" applyAlignment="1">
      <alignment horizontal="left" vertical="center"/>
    </xf>
    <xf numFmtId="0" fontId="24" fillId="22" borderId="20" xfId="0" applyFont="1" applyFill="1" applyBorder="1" applyAlignment="1">
      <alignment horizontal="left" vertical="center" indent="1"/>
    </xf>
    <xf numFmtId="0" fontId="25" fillId="22" borderId="0" xfId="0" applyFont="1" applyFill="1" applyBorder="1" applyAlignment="1">
      <alignment horizontal="left" vertical="center" indent="1"/>
    </xf>
    <xf numFmtId="2" fontId="24" fillId="22" borderId="0" xfId="0" applyNumberFormat="1" applyFont="1" applyFill="1" applyBorder="1" applyAlignment="1">
      <alignment horizontal="center" vertical="center"/>
    </xf>
    <xf numFmtId="9" fontId="24" fillId="22" borderId="0" xfId="0" applyNumberFormat="1" applyFont="1" applyFill="1" applyBorder="1" applyAlignment="1">
      <alignment horizontal="center" vertical="center" wrapText="1"/>
    </xf>
    <xf numFmtId="0" fontId="62" fillId="22" borderId="17" xfId="0" applyFont="1" applyFill="1" applyBorder="1" applyAlignment="1">
      <alignment horizontal="left" vertical="center" wrapText="1" indent="1"/>
    </xf>
    <xf numFmtId="9" fontId="62" fillId="22" borderId="18" xfId="0" applyNumberFormat="1" applyFont="1" applyFill="1" applyBorder="1" applyAlignment="1">
      <alignment horizontal="center" vertical="center" wrapText="1"/>
    </xf>
    <xf numFmtId="0" fontId="15" fillId="22" borderId="20" xfId="0" applyFont="1" applyFill="1" applyBorder="1" applyAlignment="1">
      <alignment vertical="center" wrapText="1"/>
    </xf>
    <xf numFmtId="0" fontId="16" fillId="22" borderId="0" xfId="0" applyFont="1" applyFill="1" applyBorder="1" applyAlignment="1">
      <alignment horizontal="right" vertical="top"/>
    </xf>
    <xf numFmtId="0" fontId="16" fillId="22" borderId="0" xfId="0" applyFont="1" applyFill="1" applyBorder="1" applyAlignment="1" applyProtection="1">
      <alignment horizontal="center" vertical="top"/>
    </xf>
    <xf numFmtId="0" fontId="16" fillId="22" borderId="0" xfId="0" applyFont="1" applyFill="1" applyBorder="1" applyAlignment="1">
      <alignment horizontal="right" vertical="center"/>
    </xf>
    <xf numFmtId="0" fontId="6" fillId="22" borderId="0" xfId="0" applyFont="1" applyFill="1" applyBorder="1" applyAlignment="1" applyProtection="1">
      <alignment horizontal="left" vertical="center" wrapText="1" indent="1"/>
      <protection locked="0"/>
    </xf>
    <xf numFmtId="0" fontId="25" fillId="22" borderId="21" xfId="0" applyFont="1" applyFill="1" applyBorder="1" applyAlignment="1">
      <alignment horizontal="left" vertical="center"/>
    </xf>
    <xf numFmtId="0" fontId="61" fillId="22" borderId="19" xfId="0" applyFont="1" applyFill="1" applyBorder="1" applyAlignment="1">
      <alignment horizontal="left" vertical="center"/>
    </xf>
    <xf numFmtId="164" fontId="16" fillId="22" borderId="20" xfId="0" applyNumberFormat="1" applyFont="1" applyFill="1" applyBorder="1" applyAlignment="1">
      <alignment horizontal="center" vertical="center"/>
    </xf>
    <xf numFmtId="0" fontId="32" fillId="22" borderId="47" xfId="0" applyFont="1" applyFill="1" applyBorder="1" applyAlignment="1" applyProtection="1">
      <alignment horizontal="left" vertical="center" wrapText="1"/>
      <protection locked="0"/>
    </xf>
    <xf numFmtId="164" fontId="16" fillId="22" borderId="26" xfId="0" applyNumberFormat="1" applyFont="1" applyFill="1" applyBorder="1" applyAlignment="1">
      <alignment horizontal="center" vertical="center"/>
    </xf>
    <xf numFmtId="0" fontId="32" fillId="22" borderId="45" xfId="0" applyFont="1" applyFill="1" applyBorder="1" applyAlignment="1" applyProtection="1">
      <alignment horizontal="left" vertical="center" wrapText="1"/>
      <protection locked="0"/>
    </xf>
    <xf numFmtId="9" fontId="31" fillId="22" borderId="47" xfId="0" applyNumberFormat="1" applyFont="1" applyFill="1" applyBorder="1" applyAlignment="1" applyProtection="1">
      <alignment horizontal="center" vertical="center" wrapText="1"/>
    </xf>
    <xf numFmtId="9" fontId="31" fillId="22" borderId="45" xfId="0" applyNumberFormat="1" applyFont="1" applyFill="1" applyBorder="1" applyAlignment="1" applyProtection="1">
      <alignment horizontal="center" vertical="center" wrapText="1"/>
    </xf>
    <xf numFmtId="0" fontId="32" fillId="22" borderId="47" xfId="0" applyFont="1" applyFill="1" applyBorder="1" applyAlignment="1" applyProtection="1">
      <alignment horizontal="justify" vertical="center" wrapText="1"/>
      <protection locked="0"/>
    </xf>
    <xf numFmtId="0" fontId="32" fillId="22" borderId="45" xfId="0" applyFont="1" applyFill="1" applyBorder="1" applyAlignment="1" applyProtection="1">
      <alignment horizontal="justify" vertical="center" wrapText="1"/>
      <protection locked="0"/>
    </xf>
    <xf numFmtId="0" fontId="14" fillId="13" borderId="20" xfId="0" applyFont="1" applyFill="1" applyBorder="1" applyAlignment="1">
      <alignment horizontal="center" vertical="center" wrapText="1"/>
    </xf>
    <xf numFmtId="0" fontId="14" fillId="13" borderId="26" xfId="0" applyFont="1" applyFill="1" applyBorder="1" applyAlignment="1">
      <alignment horizontal="center" vertical="center" wrapText="1"/>
    </xf>
    <xf numFmtId="0" fontId="32" fillId="13" borderId="47" xfId="0" applyFont="1" applyFill="1" applyBorder="1" applyAlignment="1" applyProtection="1">
      <alignment horizontal="justify" vertical="center" wrapText="1"/>
      <protection locked="0"/>
    </xf>
    <xf numFmtId="0" fontId="32" fillId="13" borderId="45" xfId="0" applyFont="1" applyFill="1" applyBorder="1" applyAlignment="1" applyProtection="1">
      <alignment horizontal="justify" vertical="center" wrapText="1"/>
      <protection locked="0"/>
    </xf>
    <xf numFmtId="9" fontId="31" fillId="13" borderId="47" xfId="0" applyNumberFormat="1" applyFont="1" applyFill="1" applyBorder="1" applyAlignment="1" applyProtection="1">
      <alignment horizontal="center" vertical="center" wrapText="1"/>
    </xf>
    <xf numFmtId="9" fontId="31" fillId="13" borderId="45" xfId="0" applyNumberFormat="1" applyFont="1" applyFill="1" applyBorder="1" applyAlignment="1" applyProtection="1">
      <alignment horizontal="center" vertical="center" wrapText="1"/>
    </xf>
    <xf numFmtId="0" fontId="32" fillId="13" borderId="48" xfId="0" applyFont="1" applyFill="1" applyBorder="1" applyAlignment="1" applyProtection="1">
      <alignment horizontal="justify" vertical="center" wrapText="1"/>
      <protection locked="0"/>
    </xf>
    <xf numFmtId="9" fontId="31" fillId="13" borderId="48" xfId="0" applyNumberFormat="1" applyFont="1" applyFill="1" applyBorder="1" applyAlignment="1" applyProtection="1">
      <alignment horizontal="center" vertical="center" wrapText="1"/>
    </xf>
    <xf numFmtId="9" fontId="31" fillId="12" borderId="47" xfId="0" applyNumberFormat="1" applyFont="1" applyFill="1" applyBorder="1" applyAlignment="1" applyProtection="1">
      <alignment horizontal="center" vertical="center" wrapText="1"/>
    </xf>
    <xf numFmtId="9" fontId="31" fillId="12" borderId="45" xfId="0" applyNumberFormat="1" applyFont="1" applyFill="1" applyBorder="1" applyAlignment="1" applyProtection="1">
      <alignment horizontal="center" vertical="center" wrapText="1"/>
    </xf>
    <xf numFmtId="9" fontId="31" fillId="12" borderId="48" xfId="0" applyNumberFormat="1" applyFont="1" applyFill="1" applyBorder="1" applyAlignment="1" applyProtection="1">
      <alignment horizontal="center" vertical="center" wrapText="1"/>
    </xf>
    <xf numFmtId="0" fontId="18" fillId="12" borderId="20" xfId="0" applyFont="1" applyFill="1" applyBorder="1" applyAlignment="1">
      <alignment horizontal="center" vertical="center" wrapText="1"/>
    </xf>
    <xf numFmtId="0" fontId="18" fillId="12" borderId="26" xfId="0" applyFont="1" applyFill="1" applyBorder="1" applyAlignment="1">
      <alignment horizontal="center" vertical="center" wrapText="1"/>
    </xf>
    <xf numFmtId="0" fontId="32" fillId="12" borderId="47" xfId="0" applyFont="1" applyFill="1" applyBorder="1" applyAlignment="1" applyProtection="1">
      <alignment horizontal="justify" vertical="center" wrapText="1"/>
      <protection locked="0"/>
    </xf>
    <xf numFmtId="0" fontId="32" fillId="12" borderId="45" xfId="0" applyFont="1" applyFill="1" applyBorder="1" applyAlignment="1" applyProtection="1">
      <alignment horizontal="justify" vertical="center" wrapText="1"/>
      <protection locked="0"/>
    </xf>
    <xf numFmtId="0" fontId="32" fillId="12" borderId="48" xfId="0" applyFont="1" applyFill="1" applyBorder="1" applyAlignment="1" applyProtection="1">
      <alignment horizontal="justify" vertical="center" wrapText="1"/>
      <protection locked="0"/>
    </xf>
    <xf numFmtId="0" fontId="32" fillId="12" borderId="47" xfId="0" applyFont="1" applyFill="1" applyBorder="1" applyAlignment="1" applyProtection="1">
      <alignment horizontal="left" vertical="center" wrapText="1"/>
      <protection locked="0"/>
    </xf>
    <xf numFmtId="0" fontId="39" fillId="12" borderId="47" xfId="0" applyFont="1" applyFill="1" applyBorder="1" applyAlignment="1" applyProtection="1">
      <alignment horizontal="left" vertical="center" wrapText="1" indent="1"/>
    </xf>
    <xf numFmtId="0" fontId="39" fillId="12" borderId="45" xfId="0" applyFont="1" applyFill="1" applyBorder="1" applyAlignment="1" applyProtection="1">
      <alignment horizontal="left" vertical="center" wrapText="1" indent="1"/>
    </xf>
    <xf numFmtId="0" fontId="39" fillId="12" borderId="48" xfId="0" applyFont="1" applyFill="1" applyBorder="1" applyAlignment="1" applyProtection="1">
      <alignment horizontal="left" vertical="center" wrapText="1" indent="1"/>
    </xf>
    <xf numFmtId="0" fontId="39" fillId="13" borderId="47" xfId="0" applyFont="1" applyFill="1" applyBorder="1" applyAlignment="1" applyProtection="1">
      <alignment horizontal="left" vertical="center" wrapText="1" indent="1"/>
    </xf>
    <xf numFmtId="0" fontId="39" fillId="13" borderId="45" xfId="0" applyFont="1" applyFill="1" applyBorder="1" applyAlignment="1" applyProtection="1">
      <alignment horizontal="left" vertical="center" wrapText="1" indent="1"/>
    </xf>
    <xf numFmtId="0" fontId="39" fillId="13" borderId="48" xfId="0" applyFont="1" applyFill="1" applyBorder="1" applyAlignment="1" applyProtection="1">
      <alignment horizontal="left" vertical="center" wrapText="1" indent="1"/>
    </xf>
    <xf numFmtId="0" fontId="39" fillId="22" borderId="47" xfId="0" applyFont="1" applyFill="1" applyBorder="1" applyAlignment="1" applyProtection="1">
      <alignment horizontal="left" vertical="center" wrapText="1" indent="1"/>
    </xf>
    <xf numFmtId="0" fontId="39" fillId="22" borderId="45" xfId="0" applyFont="1" applyFill="1" applyBorder="1" applyAlignment="1" applyProtection="1">
      <alignment horizontal="left" vertical="center" wrapText="1" indent="1"/>
    </xf>
    <xf numFmtId="0" fontId="25" fillId="22" borderId="20" xfId="0" applyFont="1" applyFill="1" applyBorder="1" applyAlignment="1" applyProtection="1">
      <alignment horizontal="center" vertical="center" wrapText="1"/>
    </xf>
    <xf numFmtId="0" fontId="25" fillId="22" borderId="0" xfId="0" applyFont="1" applyFill="1" applyBorder="1" applyAlignment="1" applyProtection="1">
      <alignment horizontal="left" vertical="center"/>
    </xf>
    <xf numFmtId="0" fontId="25" fillId="22" borderId="0" xfId="0" applyFont="1" applyFill="1" applyBorder="1" applyAlignment="1" applyProtection="1">
      <alignment vertical="center"/>
    </xf>
    <xf numFmtId="0" fontId="25" fillId="22" borderId="0" xfId="0" applyFont="1" applyFill="1" applyBorder="1" applyAlignment="1" applyProtection="1">
      <alignment vertical="center" wrapText="1"/>
    </xf>
    <xf numFmtId="9" fontId="25" fillId="22" borderId="0" xfId="0" applyNumberFormat="1" applyFont="1" applyFill="1" applyBorder="1" applyAlignment="1" applyProtection="1">
      <alignment horizontal="center" vertical="center" wrapText="1"/>
    </xf>
    <xf numFmtId="9" fontId="25" fillId="22" borderId="21" xfId="0" applyNumberFormat="1" applyFont="1" applyFill="1" applyBorder="1" applyAlignment="1" applyProtection="1">
      <alignment horizontal="center" vertical="center" wrapText="1"/>
    </xf>
    <xf numFmtId="0" fontId="25" fillId="22" borderId="26" xfId="0" applyFont="1" applyFill="1" applyBorder="1" applyAlignment="1" applyProtection="1">
      <alignment horizontal="center" vertical="center" wrapText="1"/>
    </xf>
    <xf numFmtId="0" fontId="25" fillId="22" borderId="29" xfId="0" applyFont="1" applyFill="1" applyBorder="1" applyAlignment="1" applyProtection="1">
      <alignment horizontal="left" vertical="center"/>
    </xf>
    <xf numFmtId="0" fontId="25" fillId="22" borderId="29" xfId="0" applyFont="1" applyFill="1" applyBorder="1" applyAlignment="1" applyProtection="1">
      <alignment vertical="center"/>
    </xf>
    <xf numFmtId="0" fontId="25" fillId="22" borderId="29" xfId="0" applyFont="1" applyFill="1" applyBorder="1" applyAlignment="1" applyProtection="1">
      <alignment vertical="center" wrapText="1"/>
    </xf>
    <xf numFmtId="9" fontId="25" fillId="22" borderId="29" xfId="0" applyNumberFormat="1" applyFont="1" applyFill="1" applyBorder="1" applyAlignment="1" applyProtection="1">
      <alignment horizontal="center" vertical="center" wrapText="1"/>
    </xf>
    <xf numFmtId="9" fontId="25" fillId="22" borderId="30" xfId="0" applyNumberFormat="1" applyFont="1" applyFill="1" applyBorder="1" applyAlignment="1" applyProtection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/>
    </xf>
    <xf numFmtId="0" fontId="3" fillId="3" borderId="60" xfId="0" applyFont="1" applyFill="1" applyBorder="1" applyAlignment="1">
      <alignment horizontal="center" vertical="center"/>
    </xf>
    <xf numFmtId="0" fontId="20" fillId="15" borderId="55" xfId="0" applyFont="1" applyFill="1" applyBorder="1" applyAlignment="1">
      <alignment horizontal="center" vertical="center"/>
    </xf>
    <xf numFmtId="0" fontId="33" fillId="15" borderId="56" xfId="0" applyFont="1" applyFill="1" applyBorder="1" applyAlignment="1">
      <alignment horizontal="center"/>
    </xf>
    <xf numFmtId="0" fontId="33" fillId="15" borderId="57" xfId="0" applyFont="1" applyFill="1" applyBorder="1" applyAlignment="1">
      <alignment horizontal="center"/>
    </xf>
    <xf numFmtId="0" fontId="38" fillId="13" borderId="18" xfId="0" applyFont="1" applyFill="1" applyBorder="1" applyAlignment="1">
      <alignment horizontal="center" vertical="center" wrapText="1"/>
    </xf>
    <xf numFmtId="0" fontId="38" fillId="13" borderId="19" xfId="0" applyFont="1" applyFill="1" applyBorder="1" applyAlignment="1">
      <alignment horizontal="center" vertical="center" wrapText="1"/>
    </xf>
    <xf numFmtId="0" fontId="32" fillId="2" borderId="58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/>
    </xf>
    <xf numFmtId="0" fontId="32" fillId="2" borderId="59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5" fillId="9" borderId="17" xfId="0" applyFont="1" applyFill="1" applyBorder="1" applyAlignment="1">
      <alignment horizontal="left" vertical="center" indent="1"/>
    </xf>
    <xf numFmtId="0" fontId="36" fillId="9" borderId="18" xfId="0" applyFont="1" applyFill="1" applyBorder="1" applyAlignment="1">
      <alignment horizontal="left" vertical="center" indent="1"/>
    </xf>
    <xf numFmtId="0" fontId="36" fillId="9" borderId="19" xfId="0" applyFont="1" applyFill="1" applyBorder="1" applyAlignment="1">
      <alignment horizontal="left" vertical="center" indent="1"/>
    </xf>
    <xf numFmtId="0" fontId="30" fillId="0" borderId="18" xfId="0" applyFont="1" applyBorder="1" applyAlignment="1">
      <alignment vertical="center"/>
    </xf>
    <xf numFmtId="9" fontId="5" fillId="6" borderId="0" xfId="0" applyNumberFormat="1" applyFont="1" applyFill="1" applyBorder="1" applyAlignment="1" applyProtection="1">
      <alignment horizontal="left" vertical="center" inden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1" fillId="0" borderId="21" xfId="0" applyFont="1" applyBorder="1" applyAlignment="1" applyProtection="1">
      <alignment vertical="center"/>
      <protection locked="0"/>
    </xf>
    <xf numFmtId="49" fontId="6" fillId="6" borderId="0" xfId="0" applyNumberFormat="1" applyFont="1" applyFill="1" applyBorder="1" applyAlignment="1" applyProtection="1">
      <alignment horizontal="left" vertical="center" indent="1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9" fontId="6" fillId="6" borderId="0" xfId="0" applyNumberFormat="1" applyFont="1" applyFill="1" applyBorder="1" applyAlignment="1" applyProtection="1">
      <alignment horizontal="left" vertical="center" indent="1"/>
      <protection locked="0"/>
    </xf>
    <xf numFmtId="0" fontId="3" fillId="8" borderId="20" xfId="0" applyFont="1" applyFill="1" applyBorder="1" applyAlignment="1">
      <alignment horizontal="right" vertical="center" wrapText="1"/>
    </xf>
    <xf numFmtId="0" fontId="21" fillId="8" borderId="0" xfId="0" applyFont="1" applyFill="1" applyBorder="1" applyAlignment="1">
      <alignment vertical="center" wrapText="1"/>
    </xf>
    <xf numFmtId="0" fontId="63" fillId="4" borderId="18" xfId="0" applyFont="1" applyFill="1" applyBorder="1" applyAlignment="1">
      <alignment horizontal="left" vertical="center" wrapText="1"/>
    </xf>
    <xf numFmtId="0" fontId="52" fillId="5" borderId="0" xfId="0" applyFont="1" applyFill="1" applyBorder="1" applyAlignment="1">
      <alignment horizontal="left" vertical="center" wrapText="1"/>
    </xf>
    <xf numFmtId="0" fontId="52" fillId="5" borderId="18" xfId="0" applyFont="1" applyFill="1" applyBorder="1" applyAlignment="1">
      <alignment horizontal="left" vertical="center" wrapText="1"/>
    </xf>
    <xf numFmtId="0" fontId="68" fillId="12" borderId="18" xfId="0" applyFont="1" applyFill="1" applyBorder="1" applyAlignment="1">
      <alignment horizontal="left" vertical="center" wrapText="1"/>
    </xf>
    <xf numFmtId="0" fontId="71" fillId="2" borderId="71" xfId="0" applyFont="1" applyFill="1" applyBorder="1" applyAlignment="1">
      <alignment horizontal="center" vertical="center"/>
    </xf>
    <xf numFmtId="0" fontId="71" fillId="2" borderId="72" xfId="0" applyFont="1" applyFill="1" applyBorder="1" applyAlignment="1">
      <alignment horizontal="center" vertical="center"/>
    </xf>
    <xf numFmtId="0" fontId="71" fillId="2" borderId="73" xfId="0" applyFont="1" applyFill="1" applyBorder="1" applyAlignment="1">
      <alignment horizontal="center" vertical="center"/>
    </xf>
    <xf numFmtId="165" fontId="19" fillId="6" borderId="0" xfId="0" applyNumberFormat="1" applyFont="1" applyFill="1" applyBorder="1" applyAlignment="1" applyProtection="1">
      <alignment horizontal="left" vertical="center" indent="1" shrinkToFit="1"/>
      <protection locked="0"/>
    </xf>
    <xf numFmtId="9" fontId="19" fillId="6" borderId="5" xfId="0" applyNumberFormat="1" applyFont="1" applyFill="1" applyBorder="1" applyAlignment="1" applyProtection="1">
      <alignment horizontal="left" vertical="center" indent="1"/>
      <protection locked="0"/>
    </xf>
    <xf numFmtId="0" fontId="60" fillId="22" borderId="18" xfId="0" applyFont="1" applyFill="1" applyBorder="1" applyAlignment="1">
      <alignment vertical="center"/>
    </xf>
    <xf numFmtId="0" fontId="67" fillId="4" borderId="18" xfId="0" applyFont="1" applyFill="1" applyBorder="1" applyAlignment="1">
      <alignment horizontal="left" vertical="center" wrapText="1"/>
    </xf>
    <xf numFmtId="0" fontId="56" fillId="4" borderId="0" xfId="0" applyFont="1" applyFill="1" applyBorder="1" applyAlignment="1">
      <alignment horizontal="left" vertical="center" wrapText="1"/>
    </xf>
    <xf numFmtId="0" fontId="62" fillId="22" borderId="18" xfId="0" applyFont="1" applyFill="1" applyBorder="1" applyAlignment="1">
      <alignment vertical="center" wrapText="1"/>
    </xf>
    <xf numFmtId="0" fontId="72" fillId="6" borderId="70" xfId="0" applyFont="1" applyFill="1" applyBorder="1" applyAlignment="1">
      <alignment horizontal="center" vertical="center"/>
    </xf>
    <xf numFmtId="0" fontId="72" fillId="6" borderId="27" xfId="0" applyFont="1" applyFill="1" applyBorder="1" applyAlignment="1">
      <alignment horizontal="center" vertical="center"/>
    </xf>
    <xf numFmtId="0" fontId="72" fillId="6" borderId="28" xfId="0" applyFont="1" applyFill="1" applyBorder="1" applyAlignment="1">
      <alignment horizontal="center" vertical="center"/>
    </xf>
    <xf numFmtId="0" fontId="50" fillId="19" borderId="43" xfId="0" applyFont="1" applyFill="1" applyBorder="1" applyAlignment="1" applyProtection="1">
      <alignment horizontal="left" vertical="center" wrapText="1" indent="1"/>
      <protection locked="0"/>
    </xf>
    <xf numFmtId="0" fontId="54" fillId="20" borderId="14" xfId="0" applyFont="1" applyFill="1" applyBorder="1" applyAlignment="1" applyProtection="1">
      <alignment horizontal="center" vertical="center" wrapText="1"/>
    </xf>
    <xf numFmtId="0" fontId="54" fillId="20" borderId="15" xfId="0" applyFont="1" applyFill="1" applyBorder="1" applyAlignment="1" applyProtection="1">
      <alignment horizontal="center" vertical="center" wrapText="1"/>
    </xf>
    <xf numFmtId="0" fontId="54" fillId="20" borderId="16" xfId="0" applyFont="1" applyFill="1" applyBorder="1" applyAlignment="1" applyProtection="1">
      <alignment horizontal="center" vertical="center" wrapText="1"/>
    </xf>
    <xf numFmtId="165" fontId="10" fillId="18" borderId="18" xfId="0" applyNumberFormat="1" applyFont="1" applyFill="1" applyBorder="1" applyAlignment="1" applyProtection="1">
      <alignment horizontal="left" vertical="center" indent="1"/>
    </xf>
    <xf numFmtId="165" fontId="3" fillId="18" borderId="0" xfId="0" applyNumberFormat="1" applyFont="1" applyFill="1" applyBorder="1" applyAlignment="1" applyProtection="1">
      <alignment horizontal="left" vertical="center" indent="1"/>
    </xf>
    <xf numFmtId="166" fontId="3" fillId="18" borderId="29" xfId="0" applyNumberFormat="1" applyFont="1" applyFill="1" applyBorder="1" applyAlignment="1" applyProtection="1">
      <alignment horizontal="left" vertical="center" indent="1"/>
    </xf>
    <xf numFmtId="0" fontId="42" fillId="7" borderId="17" xfId="0" applyFont="1" applyFill="1" applyBorder="1" applyAlignment="1" applyProtection="1">
      <alignment horizontal="center" vertical="center"/>
    </xf>
    <xf numFmtId="0" fontId="42" fillId="7" borderId="18" xfId="0" applyFont="1" applyFill="1" applyBorder="1" applyAlignment="1" applyProtection="1">
      <alignment horizontal="center" vertical="center"/>
    </xf>
    <xf numFmtId="0" fontId="42" fillId="7" borderId="19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CCFFFF"/>
      <color rgb="FFFFCC99"/>
      <color rgb="FFDD0806"/>
      <color rgb="FFFCF305"/>
      <color rgb="FF0000D4"/>
      <color rgb="FF993366"/>
      <color rgb="FFFFFFCC"/>
      <color rgb="FF00641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958029871031601"/>
          <c:y val="0.167552601006841"/>
          <c:w val="0.50481999084073204"/>
          <c:h val="0.73516135278172201"/>
        </c:manualLayout>
      </c:layout>
      <c:radarChart>
        <c:radarStyle val="filled"/>
        <c:varyColors val="0"/>
        <c:ser>
          <c:idx val="5"/>
          <c:order val="0"/>
          <c:tx>
            <c:v>Efficacite</c:v>
          </c:tx>
          <c:spPr>
            <a:solidFill>
              <a:srgbClr val="FFCC99">
                <a:alpha val="70000"/>
              </a:srgbClr>
            </a:solidFill>
            <a:ln w="25400">
              <a:noFill/>
            </a:ln>
          </c:spPr>
          <c:cat>
            <c:multiLvlStrRef>
              <c:f>(Résultats!$A$21:$B$23,Résultats!$A$25:$B$28,Résultats!$A$30:$B$33)</c:f>
              <c:multiLvlStrCache>
                <c:ptCount val="11"/>
                <c:lvl>
                  <c:pt idx="0">
                    <c:v>Respecter les engagements des contrats de recherche</c:v>
                  </c:pt>
                  <c:pt idx="1">
                    <c:v>Baser le management sur le "Leadership"</c:v>
                  </c:pt>
                  <c:pt idx="2">
                    <c:v>Garantir, tracer et prouver la tenue de ses engagements contractuels par des documents tangibles</c:v>
                  </c:pt>
                  <c:pt idx="3">
                    <c:v>Tracer, planifier et optimiser la réalisation des contrats</c:v>
                  </c:pt>
                  <c:pt idx="4">
                    <c:v>Améliorer la productivité des contrats</c:v>
                  </c:pt>
                  <c:pt idx="5">
                    <c:v>Favoriser un environnement d'apprentissage à partir de ses activités et de ses résultats</c:v>
                  </c:pt>
                  <c:pt idx="6">
                    <c:v>Optimiser les marges financières</c:v>
                  </c:pt>
                  <c:pt idx="7">
                    <c:v>Faire connaître les atouts de la SRC</c:v>
                  </c:pt>
                  <c:pt idx="8">
                    <c:v>Développer le marketing sur les livrables</c:v>
                  </c:pt>
                  <c:pt idx="9">
                    <c:v>Développer une démarche qualité reconnue</c:v>
                  </c:pt>
                  <c:pt idx="10">
                    <c:v>Etre promoteur d'innovations et créateur d'avenirs pour la Société</c:v>
                  </c:pt>
                </c:lvl>
                <c:lvl>
                  <c:pt idx="0">
                    <c:v>Pr 1</c:v>
                  </c:pt>
                  <c:pt idx="1">
                    <c:v>Pr 2</c:v>
                  </c:pt>
                  <c:pt idx="2">
                    <c:v>Pr 3</c:v>
                  </c:pt>
                  <c:pt idx="3">
                    <c:v>Pr 4</c:v>
                  </c:pt>
                  <c:pt idx="4">
                    <c:v>Pr 5</c:v>
                  </c:pt>
                  <c:pt idx="5">
                    <c:v>Pr 6</c:v>
                  </c:pt>
                  <c:pt idx="6">
                    <c:v>Pr 7</c:v>
                  </c:pt>
                  <c:pt idx="7">
                    <c:v>Pr 8</c:v>
                  </c:pt>
                  <c:pt idx="8">
                    <c:v>Pr 9</c:v>
                  </c:pt>
                  <c:pt idx="9">
                    <c:v>Pr 10</c:v>
                  </c:pt>
                  <c:pt idx="10">
                    <c:v>Pr 11</c:v>
                  </c:pt>
                </c:lvl>
              </c:multiLvlStrCache>
            </c:multiLvlStrRef>
          </c:cat>
          <c:val>
            <c:numRef>
              <c:f>(Résultats!$H$21:$H$23,Résultats!$H$25:$H$28,Résultats!$H$30:$H$33)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1"/>
          <c:tx>
            <c:v>Efficience</c:v>
          </c:tx>
          <c:spPr>
            <a:solidFill>
              <a:srgbClr val="CCFFFF">
                <a:alpha val="70000"/>
              </a:srgbClr>
            </a:solidFill>
            <a:ln w="25400">
              <a:noFill/>
            </a:ln>
          </c:spPr>
          <c:cat>
            <c:multiLvlStrRef>
              <c:f>(Résultats!$A$21:$B$23,Résultats!$A$25:$B$28,Résultats!$A$30:$B$33)</c:f>
              <c:multiLvlStrCache>
                <c:ptCount val="11"/>
                <c:lvl>
                  <c:pt idx="0">
                    <c:v>Respecter les engagements des contrats de recherche</c:v>
                  </c:pt>
                  <c:pt idx="1">
                    <c:v>Baser le management sur le "Leadership"</c:v>
                  </c:pt>
                  <c:pt idx="2">
                    <c:v>Garantir, tracer et prouver la tenue de ses engagements contractuels par des documents tangibles</c:v>
                  </c:pt>
                  <c:pt idx="3">
                    <c:v>Tracer, planifier et optimiser la réalisation des contrats</c:v>
                  </c:pt>
                  <c:pt idx="4">
                    <c:v>Améliorer la productivité des contrats</c:v>
                  </c:pt>
                  <c:pt idx="5">
                    <c:v>Favoriser un environnement d'apprentissage à partir de ses activités et de ses résultats</c:v>
                  </c:pt>
                  <c:pt idx="6">
                    <c:v>Optimiser les marges financières</c:v>
                  </c:pt>
                  <c:pt idx="7">
                    <c:v>Faire connaître les atouts de la SRC</c:v>
                  </c:pt>
                  <c:pt idx="8">
                    <c:v>Développer le marketing sur les livrables</c:v>
                  </c:pt>
                  <c:pt idx="9">
                    <c:v>Développer une démarche qualité reconnue</c:v>
                  </c:pt>
                  <c:pt idx="10">
                    <c:v>Etre promoteur d'innovations et créateur d'avenirs pour la Société</c:v>
                  </c:pt>
                </c:lvl>
                <c:lvl>
                  <c:pt idx="0">
                    <c:v>Pr 1</c:v>
                  </c:pt>
                  <c:pt idx="1">
                    <c:v>Pr 2</c:v>
                  </c:pt>
                  <c:pt idx="2">
                    <c:v>Pr 3</c:v>
                  </c:pt>
                  <c:pt idx="3">
                    <c:v>Pr 4</c:v>
                  </c:pt>
                  <c:pt idx="4">
                    <c:v>Pr 5</c:v>
                  </c:pt>
                  <c:pt idx="5">
                    <c:v>Pr 6</c:v>
                  </c:pt>
                  <c:pt idx="6">
                    <c:v>Pr 7</c:v>
                  </c:pt>
                  <c:pt idx="7">
                    <c:v>Pr 8</c:v>
                  </c:pt>
                  <c:pt idx="8">
                    <c:v>Pr 9</c:v>
                  </c:pt>
                  <c:pt idx="9">
                    <c:v>Pr 10</c:v>
                  </c:pt>
                  <c:pt idx="10">
                    <c:v>Pr 11</c:v>
                  </c:pt>
                </c:lvl>
              </c:multiLvlStrCache>
            </c:multiLvlStrRef>
          </c:cat>
          <c:val>
            <c:numRef>
              <c:f>(Résultats!$I$21:$I$23,Résultats!$I$25:$I$28,Résultats!$I$30:$I$33)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2"/>
          <c:tx>
            <c:v>Qualite</c:v>
          </c:tx>
          <c:spPr>
            <a:solidFill>
              <a:srgbClr val="CCFFCC">
                <a:alpha val="70000"/>
              </a:srgbClr>
            </a:solidFill>
            <a:ln w="25400">
              <a:noFill/>
            </a:ln>
          </c:spPr>
          <c:cat>
            <c:multiLvlStrRef>
              <c:f>(Résultats!$A$21:$B$23,Résultats!$A$25:$B$28,Résultats!$A$30:$B$33)</c:f>
              <c:multiLvlStrCache>
                <c:ptCount val="11"/>
                <c:lvl>
                  <c:pt idx="0">
                    <c:v>Respecter les engagements des contrats de recherche</c:v>
                  </c:pt>
                  <c:pt idx="1">
                    <c:v>Baser le management sur le "Leadership"</c:v>
                  </c:pt>
                  <c:pt idx="2">
                    <c:v>Garantir, tracer et prouver la tenue de ses engagements contractuels par des documents tangibles</c:v>
                  </c:pt>
                  <c:pt idx="3">
                    <c:v>Tracer, planifier et optimiser la réalisation des contrats</c:v>
                  </c:pt>
                  <c:pt idx="4">
                    <c:v>Améliorer la productivité des contrats</c:v>
                  </c:pt>
                  <c:pt idx="5">
                    <c:v>Favoriser un environnement d'apprentissage à partir de ses activités et de ses résultats</c:v>
                  </c:pt>
                  <c:pt idx="6">
                    <c:v>Optimiser les marges financières</c:v>
                  </c:pt>
                  <c:pt idx="7">
                    <c:v>Faire connaître les atouts de la SRC</c:v>
                  </c:pt>
                  <c:pt idx="8">
                    <c:v>Développer le marketing sur les livrables</c:v>
                  </c:pt>
                  <c:pt idx="9">
                    <c:v>Développer une démarche qualité reconnue</c:v>
                  </c:pt>
                  <c:pt idx="10">
                    <c:v>Etre promoteur d'innovations et créateur d'avenirs pour la Société</c:v>
                  </c:pt>
                </c:lvl>
                <c:lvl>
                  <c:pt idx="0">
                    <c:v>Pr 1</c:v>
                  </c:pt>
                  <c:pt idx="1">
                    <c:v>Pr 2</c:v>
                  </c:pt>
                  <c:pt idx="2">
                    <c:v>Pr 3</c:v>
                  </c:pt>
                  <c:pt idx="3">
                    <c:v>Pr 4</c:v>
                  </c:pt>
                  <c:pt idx="4">
                    <c:v>Pr 5</c:v>
                  </c:pt>
                  <c:pt idx="5">
                    <c:v>Pr 6</c:v>
                  </c:pt>
                  <c:pt idx="6">
                    <c:v>Pr 7</c:v>
                  </c:pt>
                  <c:pt idx="7">
                    <c:v>Pr 8</c:v>
                  </c:pt>
                  <c:pt idx="8">
                    <c:v>Pr 9</c:v>
                  </c:pt>
                  <c:pt idx="9">
                    <c:v>Pr 10</c:v>
                  </c:pt>
                  <c:pt idx="10">
                    <c:v>Pr 11</c:v>
                  </c:pt>
                </c:lvl>
              </c:multiLvlStrCache>
            </c:multiLvlStrRef>
          </c:cat>
          <c:val>
            <c:numRef>
              <c:f>(Résultats!$J$21:$J$23,Résultats!$J$25:$J$28,Résultats!$J$30:$J$33)</c:f>
              <c:numCache>
                <c:formatCode>General</c:formatCode>
                <c:ptCount val="1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0"/>
          <c:order val="3"/>
          <c:tx>
            <c:v>Moyenne</c:v>
          </c:tx>
          <c:spPr>
            <a:solidFill>
              <a:srgbClr val="FCF305">
                <a:alpha val="63000"/>
              </a:srgbClr>
            </a:solidFill>
            <a:ln w="25400">
              <a:solidFill>
                <a:srgbClr val="DD0806"/>
              </a:solidFill>
              <a:prstDash val="solid"/>
            </a:ln>
          </c:spPr>
          <c:dLbls>
            <c:dLbl>
              <c:idx val="0"/>
              <c:layout>
                <c:manualLayout>
                  <c:x val="-6.8792200928888501E-17"/>
                  <c:y val="0.1038251366120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7523452157598502E-2"/>
                  <c:y val="8.74316939890710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5666041275797504E-2"/>
                  <c:y val="3.55191256830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1294559099437202E-2"/>
                  <c:y val="-1.63934426229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8161350844277697E-2"/>
                  <c:y val="-6.0109289617486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8761726078799199E-2"/>
                  <c:y val="-9.56284153005464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50093808630394E-2"/>
                  <c:y val="-9.28961748633879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6285178236397698E-2"/>
                  <c:y val="-6.83060109289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5046904315197005E-2"/>
                  <c:y val="-1.0928961748633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6.5666041275797296E-2"/>
                  <c:y val="5.1912568306010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9399624765478397E-2"/>
                  <c:y val="9.28961748633879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000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(Résultats!$A$21:$B$23,Résultats!$A$25:$B$28,Résultats!$A$30:$B$33)</c:f>
              <c:multiLvlStrCache>
                <c:ptCount val="11"/>
                <c:lvl>
                  <c:pt idx="0">
                    <c:v>Respecter les engagements des contrats de recherche</c:v>
                  </c:pt>
                  <c:pt idx="1">
                    <c:v>Baser le management sur le "Leadership"</c:v>
                  </c:pt>
                  <c:pt idx="2">
                    <c:v>Garantir, tracer et prouver la tenue de ses engagements contractuels par des documents tangibles</c:v>
                  </c:pt>
                  <c:pt idx="3">
                    <c:v>Tracer, planifier et optimiser la réalisation des contrats</c:v>
                  </c:pt>
                  <c:pt idx="4">
                    <c:v>Améliorer la productivité des contrats</c:v>
                  </c:pt>
                  <c:pt idx="5">
                    <c:v>Favoriser un environnement d'apprentissage à partir de ses activités et de ses résultats</c:v>
                  </c:pt>
                  <c:pt idx="6">
                    <c:v>Optimiser les marges financières</c:v>
                  </c:pt>
                  <c:pt idx="7">
                    <c:v>Faire connaître les atouts de la SRC</c:v>
                  </c:pt>
                  <c:pt idx="8">
                    <c:v>Développer le marketing sur les livrables</c:v>
                  </c:pt>
                  <c:pt idx="9">
                    <c:v>Développer une démarche qualité reconnue</c:v>
                  </c:pt>
                  <c:pt idx="10">
                    <c:v>Etre promoteur d'innovations et créateur d'avenirs pour la Société</c:v>
                  </c:pt>
                </c:lvl>
                <c:lvl>
                  <c:pt idx="0">
                    <c:v>Pr 1</c:v>
                  </c:pt>
                  <c:pt idx="1">
                    <c:v>Pr 2</c:v>
                  </c:pt>
                  <c:pt idx="2">
                    <c:v>Pr 3</c:v>
                  </c:pt>
                  <c:pt idx="3">
                    <c:v>Pr 4</c:v>
                  </c:pt>
                  <c:pt idx="4">
                    <c:v>Pr 5</c:v>
                  </c:pt>
                  <c:pt idx="5">
                    <c:v>Pr 6</c:v>
                  </c:pt>
                  <c:pt idx="6">
                    <c:v>Pr 7</c:v>
                  </c:pt>
                  <c:pt idx="7">
                    <c:v>Pr 8</c:v>
                  </c:pt>
                  <c:pt idx="8">
                    <c:v>Pr 9</c:v>
                  </c:pt>
                  <c:pt idx="9">
                    <c:v>Pr 10</c:v>
                  </c:pt>
                  <c:pt idx="10">
                    <c:v>Pr 11</c:v>
                  </c:pt>
                </c:lvl>
              </c:multiLvlStrCache>
            </c:multiLvlStrRef>
          </c:cat>
          <c:val>
            <c:numRef>
              <c:f>(Résultats!$F$21:$F$23,Résultats!$F$25:$F$28,Résultats!$F$30:$F$33)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6371984"/>
        <c:axId val="1516360016"/>
      </c:radarChart>
      <c:catAx>
        <c:axId val="1516371984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chemeClr val="tx1"/>
                </a:solidFill>
                <a:latin typeface="Calibri" charset="0"/>
                <a:ea typeface="Calibri" charset="0"/>
                <a:cs typeface="Calibri" charset="0"/>
              </a:defRPr>
            </a:pPr>
            <a:endParaRPr lang="fr-FR"/>
          </a:p>
        </c:txPr>
        <c:crossAx val="1516360016"/>
        <c:crosses val="autoZero"/>
        <c:auto val="0"/>
        <c:lblAlgn val="ctr"/>
        <c:lblOffset val="100"/>
        <c:noMultiLvlLbl val="0"/>
      </c:catAx>
      <c:valAx>
        <c:axId val="1516360016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0%" sourceLinked="0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80808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1516371984"/>
        <c:crosses val="autoZero"/>
        <c:crossBetween val="between"/>
        <c:majorUnit val="0.2"/>
        <c:minorUnit val="0.0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Footer>&amp;L&amp;"Arial Narrow,Normal"&amp;8Edition du &amp;D&amp;C&amp;"Arial Narrow,Normal"&amp;8Fichier : &amp;F - &amp;A&amp;R&amp;"Arial Narrow,Normal"&amp;8_x000d_&amp;P/&amp;N</c:oddFooter>
    </c:headerFooter>
    <c:pageMargins b="0.984251969" l="0.750000000000001" r="0.750000000000001" t="0.984251969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http://www.utc.fr/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48358</xdr:colOff>
      <xdr:row>1</xdr:row>
      <xdr:rowOff>43443</xdr:rowOff>
    </xdr:from>
    <xdr:to>
      <xdr:col>0</xdr:col>
      <xdr:colOff>537308</xdr:colOff>
      <xdr:row>1</xdr:row>
      <xdr:rowOff>236986</xdr:rowOff>
    </xdr:to>
    <xdr:pic>
      <xdr:nvPicPr>
        <xdr:cNvPr id="6706673" name="Image 1" descr="logo_UTC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58" y="180212"/>
          <a:ext cx="488950" cy="193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47623</xdr:colOff>
      <xdr:row>1</xdr:row>
      <xdr:rowOff>52146</xdr:rowOff>
    </xdr:from>
    <xdr:to>
      <xdr:col>1</xdr:col>
      <xdr:colOff>104130</xdr:colOff>
      <xdr:row>1</xdr:row>
      <xdr:rowOff>304800</xdr:rowOff>
    </xdr:to>
    <xdr:pic>
      <xdr:nvPicPr>
        <xdr:cNvPr id="7014099" name="Image 4" descr="logo_UTC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3" y="217246"/>
          <a:ext cx="678807" cy="252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12700</xdr:colOff>
      <xdr:row>9</xdr:row>
      <xdr:rowOff>50800</xdr:rowOff>
    </xdr:from>
    <xdr:to>
      <xdr:col>5</xdr:col>
      <xdr:colOff>1054100</xdr:colOff>
      <xdr:row>17</xdr:row>
      <xdr:rowOff>939800</xdr:rowOff>
    </xdr:to>
    <xdr:graphicFrame macro="">
      <xdr:nvGraphicFramePr>
        <xdr:cNvPr id="87649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0</xdr:col>
      <xdr:colOff>47625</xdr:colOff>
      <xdr:row>1</xdr:row>
      <xdr:rowOff>38100</xdr:rowOff>
    </xdr:from>
    <xdr:to>
      <xdr:col>0</xdr:col>
      <xdr:colOff>352425</xdr:colOff>
      <xdr:row>1</xdr:row>
      <xdr:rowOff>190500</xdr:rowOff>
    </xdr:to>
    <xdr:pic>
      <xdr:nvPicPr>
        <xdr:cNvPr id="8764912" name="Image 14" descr="logo_UTC.jpg">
          <a:hlinkClick xmlns:r="http://schemas.openxmlformats.org/officeDocument/2006/relationships" r:id="rId2" tooltip="Aller sur le site UTC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6195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view="pageLayout" topLeftCell="A19" workbookViewId="0">
      <selection activeCell="C11" sqref="C11:F11"/>
    </sheetView>
  </sheetViews>
  <sheetFormatPr baseColWidth="10" defaultColWidth="10.85546875" defaultRowHeight="13.5" x14ac:dyDescent="0.25"/>
  <cols>
    <col min="1" max="1" width="38.85546875" style="11" customWidth="1"/>
    <col min="2" max="2" width="13.85546875" style="11" customWidth="1"/>
    <col min="3" max="3" width="8" style="13" customWidth="1"/>
    <col min="4" max="4" width="38.85546875" style="13" customWidth="1"/>
    <col min="5" max="5" width="13.85546875" style="13" customWidth="1"/>
    <col min="6" max="6" width="8" style="13" customWidth="1"/>
    <col min="7" max="7" width="2.7109375" style="167" customWidth="1"/>
    <col min="8" max="8" width="19.140625" style="167" hidden="1" customWidth="1"/>
    <col min="9" max="9" width="3.42578125" style="167" hidden="1" customWidth="1"/>
    <col min="10" max="10" width="10.140625" style="167" hidden="1" customWidth="1"/>
    <col min="11" max="11" width="14" style="167" hidden="1" customWidth="1"/>
    <col min="12" max="12" width="3.85546875" style="167" hidden="1" customWidth="1"/>
    <col min="13" max="13" width="12.140625" style="167" hidden="1" customWidth="1"/>
    <col min="14" max="14" width="51.7109375" style="167" hidden="1" customWidth="1"/>
    <col min="15" max="15" width="8" style="167" hidden="1" customWidth="1"/>
    <col min="16" max="16" width="10.85546875" style="167" hidden="1" customWidth="1"/>
    <col min="17" max="17" width="13.7109375" style="167" hidden="1" customWidth="1"/>
    <col min="18" max="18" width="59.140625" style="167" hidden="1" customWidth="1"/>
    <col min="19" max="19" width="6.42578125" style="167" hidden="1" customWidth="1"/>
    <col min="20" max="20" width="10.85546875" style="167" customWidth="1"/>
    <col min="21" max="24" width="10.85546875" style="11" customWidth="1"/>
    <col min="25" max="16384" width="10.85546875" style="11"/>
  </cols>
  <sheetData>
    <row r="1" spans="1:20" s="5" customFormat="1" ht="11.1" customHeight="1" x14ac:dyDescent="0.25">
      <c r="A1" s="6"/>
      <c r="B1" s="7"/>
      <c r="C1" s="8"/>
      <c r="D1" s="8"/>
      <c r="E1" s="9"/>
      <c r="F1" s="10" t="s">
        <v>114</v>
      </c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</row>
    <row r="2" spans="1:20" ht="21" customHeight="1" x14ac:dyDescent="0.25">
      <c r="A2" s="360" t="s">
        <v>181</v>
      </c>
      <c r="B2" s="361"/>
      <c r="C2" s="361"/>
      <c r="D2" s="361"/>
      <c r="E2" s="361"/>
      <c r="F2" s="362"/>
    </row>
    <row r="3" spans="1:20" ht="11.1" customHeight="1" x14ac:dyDescent="0.25">
      <c r="A3" s="365" t="s">
        <v>88</v>
      </c>
      <c r="B3" s="366"/>
      <c r="C3" s="366"/>
      <c r="D3" s="366"/>
      <c r="E3" s="366"/>
      <c r="F3" s="367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</row>
    <row r="4" spans="1:20" s="38" customFormat="1" ht="14.1" customHeight="1" x14ac:dyDescent="0.25">
      <c r="A4" s="371" t="s">
        <v>95</v>
      </c>
      <c r="B4" s="374"/>
      <c r="C4" s="374"/>
      <c r="D4" s="35"/>
      <c r="E4" s="36"/>
      <c r="F4" s="37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</row>
    <row r="5" spans="1:20" ht="12.95" customHeight="1" x14ac:dyDescent="0.25">
      <c r="A5" s="281" t="s">
        <v>14</v>
      </c>
      <c r="B5" s="282" t="s">
        <v>210</v>
      </c>
      <c r="C5" s="282"/>
      <c r="D5" s="282"/>
      <c r="E5" s="282"/>
      <c r="F5" s="283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</row>
    <row r="6" spans="1:20" ht="12.95" customHeight="1" x14ac:dyDescent="0.25">
      <c r="A6" s="281" t="s">
        <v>15</v>
      </c>
      <c r="B6" s="284" t="s">
        <v>211</v>
      </c>
      <c r="C6" s="285"/>
      <c r="D6" s="285"/>
      <c r="E6" s="285"/>
      <c r="F6" s="286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</row>
    <row r="7" spans="1:20" ht="12.95" customHeight="1" x14ac:dyDescent="0.25">
      <c r="A7" s="287"/>
      <c r="B7" s="284" t="s">
        <v>212</v>
      </c>
      <c r="C7" s="285"/>
      <c r="D7" s="285"/>
      <c r="E7" s="285"/>
      <c r="F7" s="286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</row>
    <row r="8" spans="1:20" ht="12.95" customHeight="1" x14ac:dyDescent="0.25">
      <c r="A8" s="281" t="s">
        <v>16</v>
      </c>
      <c r="B8" s="288" t="s">
        <v>213</v>
      </c>
      <c r="C8" s="288"/>
      <c r="D8" s="288"/>
      <c r="E8" s="288"/>
      <c r="F8" s="289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</row>
    <row r="9" spans="1:20" ht="12.95" customHeight="1" x14ac:dyDescent="0.25">
      <c r="A9" s="290"/>
      <c r="B9" s="291" t="s">
        <v>214</v>
      </c>
      <c r="C9" s="291"/>
      <c r="D9" s="291"/>
      <c r="E9" s="291"/>
      <c r="F9" s="292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</row>
    <row r="10" spans="1:20" s="38" customFormat="1" ht="14.1" customHeight="1" x14ac:dyDescent="0.25">
      <c r="A10" s="39" t="s">
        <v>96</v>
      </c>
      <c r="B10" s="40"/>
      <c r="C10" s="363"/>
      <c r="D10" s="363"/>
      <c r="E10" s="363"/>
      <c r="F10" s="364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</row>
    <row r="11" spans="1:20" ht="12.95" customHeight="1" x14ac:dyDescent="0.25">
      <c r="A11" s="381" t="s">
        <v>75</v>
      </c>
      <c r="B11" s="382"/>
      <c r="C11" s="375" t="s">
        <v>70</v>
      </c>
      <c r="D11" s="376"/>
      <c r="E11" s="376"/>
      <c r="F11" s="377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</row>
    <row r="12" spans="1:20" ht="12.95" customHeight="1" x14ac:dyDescent="0.25">
      <c r="A12" s="381" t="s">
        <v>0</v>
      </c>
      <c r="B12" s="382"/>
      <c r="C12" s="375" t="s">
        <v>71</v>
      </c>
      <c r="D12" s="376"/>
      <c r="E12" s="376"/>
      <c r="F12" s="377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</row>
    <row r="13" spans="1:20" ht="12.95" customHeight="1" x14ac:dyDescent="0.25">
      <c r="A13" s="381" t="s">
        <v>31</v>
      </c>
      <c r="B13" s="382"/>
      <c r="C13" s="378" t="s">
        <v>30</v>
      </c>
      <c r="D13" s="379"/>
      <c r="E13" s="379"/>
      <c r="F13" s="377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</row>
    <row r="14" spans="1:20" ht="12.95" customHeight="1" x14ac:dyDescent="0.25">
      <c r="A14" s="381" t="s">
        <v>28</v>
      </c>
      <c r="B14" s="382"/>
      <c r="C14" s="380"/>
      <c r="D14" s="376"/>
      <c r="E14" s="376"/>
      <c r="F14" s="377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</row>
    <row r="15" spans="1:20" s="38" customFormat="1" ht="14.1" customHeight="1" x14ac:dyDescent="0.25">
      <c r="A15" s="371" t="s">
        <v>97</v>
      </c>
      <c r="B15" s="372"/>
      <c r="C15" s="372"/>
      <c r="D15" s="372"/>
      <c r="E15" s="372"/>
      <c r="F15" s="373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</row>
    <row r="16" spans="1:20" ht="12.95" customHeight="1" x14ac:dyDescent="0.25">
      <c r="A16" s="293" t="s">
        <v>8</v>
      </c>
      <c r="B16" s="294" t="s">
        <v>215</v>
      </c>
      <c r="C16" s="294"/>
      <c r="D16" s="294"/>
      <c r="E16" s="294"/>
      <c r="F16" s="295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</row>
    <row r="17" spans="1:20" ht="12.95" customHeight="1" x14ac:dyDescent="0.25">
      <c r="A17" s="287"/>
      <c r="B17" s="282" t="s">
        <v>216</v>
      </c>
      <c r="C17" s="282"/>
      <c r="D17" s="282"/>
      <c r="E17" s="282"/>
      <c r="F17" s="283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</row>
    <row r="18" spans="1:20" ht="12.95" customHeight="1" x14ac:dyDescent="0.25">
      <c r="A18" s="287" t="s">
        <v>2</v>
      </c>
      <c r="B18" s="282" t="s">
        <v>217</v>
      </c>
      <c r="C18" s="282"/>
      <c r="D18" s="282"/>
      <c r="E18" s="282"/>
      <c r="F18" s="283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</row>
    <row r="19" spans="1:20" ht="12.95" customHeight="1" x14ac:dyDescent="0.25">
      <c r="A19" s="287"/>
      <c r="B19" s="294" t="s">
        <v>218</v>
      </c>
      <c r="C19" s="294"/>
      <c r="D19" s="294"/>
      <c r="E19" s="294"/>
      <c r="F19" s="295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</row>
    <row r="20" spans="1:20" ht="12.95" customHeight="1" x14ac:dyDescent="0.25">
      <c r="A20" s="287" t="s">
        <v>3</v>
      </c>
      <c r="B20" s="294" t="s">
        <v>219</v>
      </c>
      <c r="C20" s="294"/>
      <c r="D20" s="294"/>
      <c r="E20" s="294"/>
      <c r="F20" s="295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</row>
    <row r="21" spans="1:20" ht="12.95" customHeight="1" x14ac:dyDescent="0.25">
      <c r="A21" s="287"/>
      <c r="B21" s="294" t="s">
        <v>220</v>
      </c>
      <c r="C21" s="294"/>
      <c r="D21" s="294"/>
      <c r="E21" s="282"/>
      <c r="F21" s="283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</row>
    <row r="22" spans="1:20" ht="12.95" customHeight="1" x14ac:dyDescent="0.25">
      <c r="A22" s="287" t="s">
        <v>4</v>
      </c>
      <c r="B22" s="294" t="s">
        <v>221</v>
      </c>
      <c r="C22" s="294"/>
      <c r="D22" s="294"/>
      <c r="E22" s="294"/>
      <c r="F22" s="295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</row>
    <row r="23" spans="1:20" ht="12.95" customHeight="1" x14ac:dyDescent="0.25">
      <c r="A23" s="287"/>
      <c r="B23" s="294" t="s">
        <v>222</v>
      </c>
      <c r="C23" s="294"/>
      <c r="D23" s="294"/>
      <c r="E23" s="294"/>
      <c r="F23" s="295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</row>
    <row r="24" spans="1:20" s="38" customFormat="1" ht="15.95" customHeight="1" x14ac:dyDescent="0.25">
      <c r="A24" s="41" t="s">
        <v>98</v>
      </c>
      <c r="B24" s="42"/>
      <c r="C24" s="42"/>
      <c r="D24" s="42"/>
      <c r="E24" s="42"/>
      <c r="F24" s="43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</row>
    <row r="25" spans="1:20" s="12" customFormat="1" ht="17.100000000000001" customHeight="1" x14ac:dyDescent="0.2">
      <c r="A25" s="368" t="s">
        <v>223</v>
      </c>
      <c r="B25" s="369"/>
      <c r="C25" s="370"/>
      <c r="D25" s="357" t="s">
        <v>224</v>
      </c>
      <c r="E25" s="358"/>
      <c r="F25" s="359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</row>
    <row r="26" spans="1:20" s="12" customFormat="1" ht="17.100000000000001" customHeight="1" x14ac:dyDescent="0.2">
      <c r="A26" s="268" t="s">
        <v>89</v>
      </c>
      <c r="B26" s="30" t="s">
        <v>110</v>
      </c>
      <c r="C26" s="30" t="s">
        <v>111</v>
      </c>
      <c r="D26" s="30" t="s">
        <v>90</v>
      </c>
      <c r="E26" s="30" t="s">
        <v>110</v>
      </c>
      <c r="F26" s="269" t="s">
        <v>73</v>
      </c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</row>
    <row r="27" spans="1:20" s="12" customFormat="1" ht="23.1" customHeight="1" x14ac:dyDescent="0.25">
      <c r="A27" s="270" t="s">
        <v>76</v>
      </c>
      <c r="B27" s="26" t="s">
        <v>24</v>
      </c>
      <c r="C27" s="27">
        <v>1.0000000000000001E-5</v>
      </c>
      <c r="D27" s="28" t="s">
        <v>77</v>
      </c>
      <c r="E27" s="29" t="s">
        <v>35</v>
      </c>
      <c r="F27" s="271">
        <v>0.1</v>
      </c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</row>
    <row r="28" spans="1:20" s="12" customFormat="1" ht="23.1" customHeight="1" x14ac:dyDescent="0.25">
      <c r="A28" s="272" t="s">
        <v>78</v>
      </c>
      <c r="B28" s="20" t="s">
        <v>12</v>
      </c>
      <c r="C28" s="21">
        <v>0.2</v>
      </c>
      <c r="D28" s="24" t="s">
        <v>79</v>
      </c>
      <c r="E28" s="23" t="s">
        <v>36</v>
      </c>
      <c r="F28" s="273">
        <v>0.2</v>
      </c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</row>
    <row r="29" spans="1:20" s="12" customFormat="1" ht="23.1" customHeight="1" x14ac:dyDescent="0.25">
      <c r="A29" s="272" t="s">
        <v>80</v>
      </c>
      <c r="B29" s="20" t="s">
        <v>5</v>
      </c>
      <c r="C29" s="21">
        <v>0.4</v>
      </c>
      <c r="D29" s="22" t="s">
        <v>81</v>
      </c>
      <c r="E29" s="23" t="s">
        <v>37</v>
      </c>
      <c r="F29" s="273">
        <v>0.4</v>
      </c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</row>
    <row r="30" spans="1:20" s="12" customFormat="1" ht="23.1" customHeight="1" x14ac:dyDescent="0.25">
      <c r="A30" s="272" t="s">
        <v>82</v>
      </c>
      <c r="B30" s="20" t="s">
        <v>25</v>
      </c>
      <c r="C30" s="21">
        <v>0.6</v>
      </c>
      <c r="D30" s="22" t="s">
        <v>83</v>
      </c>
      <c r="E30" s="23" t="s">
        <v>38</v>
      </c>
      <c r="F30" s="273">
        <v>0.6</v>
      </c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</row>
    <row r="31" spans="1:20" s="12" customFormat="1" ht="23.1" customHeight="1" x14ac:dyDescent="0.25">
      <c r="A31" s="272" t="s">
        <v>84</v>
      </c>
      <c r="B31" s="20" t="s">
        <v>10</v>
      </c>
      <c r="C31" s="21">
        <v>0.8</v>
      </c>
      <c r="D31" s="22" t="s">
        <v>85</v>
      </c>
      <c r="E31" s="23" t="s">
        <v>39</v>
      </c>
      <c r="F31" s="273">
        <v>0.8</v>
      </c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</row>
    <row r="32" spans="1:20" s="12" customFormat="1" ht="23.1" customHeight="1" x14ac:dyDescent="0.25">
      <c r="A32" s="274" t="s">
        <v>86</v>
      </c>
      <c r="B32" s="275" t="s">
        <v>11</v>
      </c>
      <c r="C32" s="276">
        <v>1</v>
      </c>
      <c r="D32" s="277" t="s">
        <v>87</v>
      </c>
      <c r="E32" s="278" t="s">
        <v>40</v>
      </c>
      <c r="F32" s="279">
        <v>1</v>
      </c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</row>
    <row r="33" spans="6:20" ht="17.100000000000001" customHeight="1" x14ac:dyDescent="0.25">
      <c r="F33"/>
    </row>
    <row r="34" spans="6:20" s="188" customFormat="1" ht="27.95" customHeight="1" x14ac:dyDescent="0.2">
      <c r="F34" s="168"/>
      <c r="G34" s="168"/>
      <c r="H34" s="176" t="s">
        <v>45</v>
      </c>
      <c r="I34" s="168"/>
      <c r="J34" s="172" t="s">
        <v>91</v>
      </c>
      <c r="K34" s="173"/>
      <c r="L34" s="168"/>
      <c r="M34" s="172" t="s">
        <v>155</v>
      </c>
      <c r="N34" s="181"/>
      <c r="O34" s="173"/>
      <c r="P34" s="168"/>
      <c r="Q34" s="172" t="s">
        <v>156</v>
      </c>
      <c r="R34" s="181"/>
      <c r="S34" s="173"/>
      <c r="T34" s="168"/>
    </row>
    <row r="35" spans="6:20" s="189" customFormat="1" ht="27.95" customHeight="1" x14ac:dyDescent="0.2">
      <c r="F35" s="169"/>
      <c r="G35" s="169"/>
      <c r="H35" s="177"/>
      <c r="I35" s="169"/>
      <c r="J35" s="175">
        <v>0</v>
      </c>
      <c r="K35" s="174" t="str">
        <f>E27</f>
        <v>Insuffisant</v>
      </c>
      <c r="L35" s="169"/>
      <c r="M35" s="182" t="s">
        <v>157</v>
      </c>
      <c r="N35" s="182" t="s">
        <v>72</v>
      </c>
      <c r="O35" s="182" t="s">
        <v>72</v>
      </c>
      <c r="P35" s="169"/>
      <c r="Q35" s="182" t="s">
        <v>158</v>
      </c>
      <c r="R35" s="182" t="s">
        <v>72</v>
      </c>
      <c r="S35" s="187" t="s">
        <v>72</v>
      </c>
      <c r="T35" s="169"/>
    </row>
    <row r="36" spans="6:20" s="189" customFormat="1" ht="27.95" customHeight="1" x14ac:dyDescent="0.2">
      <c r="F36" s="169"/>
      <c r="G36" s="169"/>
      <c r="H36" s="177" t="s">
        <v>48</v>
      </c>
      <c r="I36" s="169"/>
      <c r="J36" s="175">
        <v>0.1</v>
      </c>
      <c r="K36" s="174" t="str">
        <f>E27</f>
        <v>Insuffisant</v>
      </c>
      <c r="L36" s="169"/>
      <c r="M36" s="170" t="s">
        <v>12</v>
      </c>
      <c r="N36" s="183" t="str">
        <f>A28</f>
        <v>L'action n'est pas réalisée ou alors de manière très aléatoire.</v>
      </c>
      <c r="O36" s="185">
        <f>C28</f>
        <v>0.2</v>
      </c>
      <c r="P36" s="169"/>
      <c r="Q36" s="170" t="s">
        <v>38</v>
      </c>
      <c r="R36" s="183" t="str">
        <f>D30</f>
        <v>Le processus est efficace, systématiquement tracé dans son cheminement et évalué dans ses résultats.</v>
      </c>
      <c r="S36" s="185">
        <f>F30</f>
        <v>0.6</v>
      </c>
      <c r="T36" s="169"/>
    </row>
    <row r="37" spans="6:20" s="189" customFormat="1" ht="27.95" customHeight="1" x14ac:dyDescent="0.2">
      <c r="F37" s="169"/>
      <c r="G37" s="169"/>
      <c r="H37" s="177" t="s">
        <v>49</v>
      </c>
      <c r="I37" s="169"/>
      <c r="J37" s="175">
        <v>0.2</v>
      </c>
      <c r="K37" s="174" t="str">
        <f>E28</f>
        <v>Informel</v>
      </c>
      <c r="L37" s="169"/>
      <c r="M37" s="170" t="s">
        <v>24</v>
      </c>
      <c r="N37" s="183" t="str">
        <f>A27</f>
        <v>A l'unanimité, l'action est déclarée non réalisée.</v>
      </c>
      <c r="O37" s="185">
        <f>C27</f>
        <v>1.0000000000000001E-5</v>
      </c>
      <c r="P37" s="169"/>
      <c r="Q37" s="170" t="s">
        <v>39</v>
      </c>
      <c r="R37" s="183" t="str">
        <f>D31</f>
        <v>Le processus est efficient et induit des améliorations qui sont effectivement mises en œuvre.</v>
      </c>
      <c r="S37" s="185">
        <f>F31</f>
        <v>0.8</v>
      </c>
      <c r="T37" s="169"/>
    </row>
    <row r="38" spans="6:20" s="189" customFormat="1" ht="27.95" customHeight="1" x14ac:dyDescent="0.2">
      <c r="F38" s="169"/>
      <c r="G38" s="169"/>
      <c r="H38" s="177" t="s">
        <v>50</v>
      </c>
      <c r="I38" s="169"/>
      <c r="J38" s="175">
        <v>0.3</v>
      </c>
      <c r="K38" s="174" t="str">
        <f>E29</f>
        <v>Maitrisé</v>
      </c>
      <c r="L38" s="169"/>
      <c r="M38" s="170" t="s">
        <v>5</v>
      </c>
      <c r="N38" s="183" t="str">
        <f>A29</f>
        <v>L'action est réalisée quelques fois de manière informelle.</v>
      </c>
      <c r="O38" s="185">
        <f>C29</f>
        <v>0.4</v>
      </c>
      <c r="P38" s="169"/>
      <c r="Q38" s="170" t="s">
        <v>36</v>
      </c>
      <c r="R38" s="183" t="str">
        <f>D28</f>
        <v>Le processus est réalisé implicitement, sans être toujours mis en œuvre complètement et dans les délais.</v>
      </c>
      <c r="S38" s="185">
        <f>F28</f>
        <v>0.2</v>
      </c>
      <c r="T38" s="169"/>
    </row>
    <row r="39" spans="6:20" s="189" customFormat="1" ht="27.95" customHeight="1" x14ac:dyDescent="0.2">
      <c r="F39" s="169"/>
      <c r="G39" s="169"/>
      <c r="H39" s="178" t="s">
        <v>51</v>
      </c>
      <c r="I39" s="169"/>
      <c r="J39" s="175">
        <v>0.4</v>
      </c>
      <c r="K39" s="174" t="str">
        <f>E29</f>
        <v>Maitrisé</v>
      </c>
      <c r="L39" s="169"/>
      <c r="M39" s="170" t="s">
        <v>25</v>
      </c>
      <c r="N39" s="183" t="str">
        <f>A30</f>
        <v>L'action est formalisée et réalisée de manière assez convaincante.</v>
      </c>
      <c r="O39" s="185">
        <f>C30</f>
        <v>0.6</v>
      </c>
      <c r="P39" s="169"/>
      <c r="Q39" s="170" t="s">
        <v>35</v>
      </c>
      <c r="R39" s="183" t="str">
        <f>D27</f>
        <v>Le processus n'est pas réalisé ou alors de manière très insuffisante.</v>
      </c>
      <c r="S39" s="185">
        <f>F27</f>
        <v>0.1</v>
      </c>
      <c r="T39" s="169"/>
    </row>
    <row r="40" spans="6:20" s="189" customFormat="1" ht="27.95" customHeight="1" x14ac:dyDescent="0.2">
      <c r="G40" s="169"/>
      <c r="H40" s="169"/>
      <c r="I40" s="169"/>
      <c r="J40" s="175">
        <v>0.5</v>
      </c>
      <c r="K40" s="174" t="str">
        <f>E30</f>
        <v>Efficace</v>
      </c>
      <c r="L40" s="169"/>
      <c r="M40" s="170" t="s">
        <v>10</v>
      </c>
      <c r="N40" s="183" t="str">
        <f>A31</f>
        <v>L'action formalisée est réalisée et suivie dans sa mise en œuvre.</v>
      </c>
      <c r="O40" s="185">
        <f>C31</f>
        <v>0.8</v>
      </c>
      <c r="P40" s="169"/>
      <c r="Q40" s="170" t="s">
        <v>37</v>
      </c>
      <c r="R40" s="183" t="str">
        <f>D29</f>
        <v>Le processus est explicité, compris et mis en œuvre dans les délais, sans être toujours tracé.</v>
      </c>
      <c r="S40" s="185">
        <f>F29</f>
        <v>0.4</v>
      </c>
      <c r="T40" s="169"/>
    </row>
    <row r="41" spans="6:20" s="189" customFormat="1" ht="27.95" customHeight="1" x14ac:dyDescent="0.2">
      <c r="G41" s="169"/>
      <c r="H41" s="169"/>
      <c r="I41" s="169"/>
      <c r="J41" s="175">
        <v>0.6</v>
      </c>
      <c r="K41" s="174" t="str">
        <f>E30</f>
        <v>Efficace</v>
      </c>
      <c r="L41" s="169"/>
      <c r="M41" s="171" t="s">
        <v>11</v>
      </c>
      <c r="N41" s="184" t="str">
        <f>A32</f>
        <v>L'action est toujours réalisée et tracée avec des résultats prouvés.</v>
      </c>
      <c r="O41" s="186">
        <f>C32</f>
        <v>1</v>
      </c>
      <c r="P41" s="169"/>
      <c r="Q41" s="171" t="s">
        <v>40</v>
      </c>
      <c r="R41" s="184" t="str">
        <f>D32</f>
        <v>Le processus a une excellente qualité perçue, il anticipe les attentes et innove dans les services rendus.</v>
      </c>
      <c r="S41" s="186">
        <f>F32</f>
        <v>1</v>
      </c>
      <c r="T41" s="169"/>
    </row>
    <row r="42" spans="6:20" s="14" customFormat="1" ht="27.95" customHeight="1" x14ac:dyDescent="0.2">
      <c r="G42" s="169"/>
      <c r="H42" s="169"/>
      <c r="I42" s="169"/>
      <c r="J42" s="175">
        <v>0.7</v>
      </c>
      <c r="K42" s="174" t="str">
        <f>E31</f>
        <v>Efficient</v>
      </c>
      <c r="L42" s="169"/>
      <c r="M42" s="169"/>
      <c r="N42" s="169"/>
      <c r="O42" s="169"/>
      <c r="P42" s="169"/>
      <c r="Q42" s="169"/>
      <c r="R42" s="169"/>
      <c r="S42" s="169"/>
      <c r="T42" s="169"/>
    </row>
    <row r="43" spans="6:20" s="14" customFormat="1" ht="27.95" customHeight="1" x14ac:dyDescent="0.2">
      <c r="G43" s="169"/>
      <c r="H43" s="169"/>
      <c r="I43" s="169"/>
      <c r="J43" s="175">
        <v>0.8</v>
      </c>
      <c r="K43" s="174" t="str">
        <f>E31</f>
        <v>Efficient</v>
      </c>
      <c r="L43" s="169"/>
      <c r="M43" s="169"/>
      <c r="N43" s="169"/>
      <c r="O43" s="169"/>
      <c r="P43" s="169"/>
      <c r="Q43" s="169"/>
      <c r="R43" s="169"/>
      <c r="S43" s="169"/>
      <c r="T43" s="169"/>
    </row>
    <row r="44" spans="6:20" s="14" customFormat="1" ht="27.95" customHeight="1" x14ac:dyDescent="0.2">
      <c r="G44" s="169"/>
      <c r="H44" s="169"/>
      <c r="I44" s="169"/>
      <c r="J44" s="175">
        <v>0.9</v>
      </c>
      <c r="K44" s="174" t="str">
        <f>E32</f>
        <v>Performant</v>
      </c>
      <c r="L44" s="169"/>
      <c r="M44" s="169"/>
      <c r="N44" s="169"/>
      <c r="O44" s="169"/>
      <c r="P44" s="169"/>
      <c r="Q44" s="169"/>
      <c r="R44" s="169"/>
      <c r="S44" s="169"/>
      <c r="T44" s="169"/>
    </row>
    <row r="45" spans="6:20" s="14" customFormat="1" ht="27.95" customHeight="1" x14ac:dyDescent="0.2">
      <c r="G45" s="169"/>
      <c r="H45" s="169"/>
      <c r="I45" s="169"/>
      <c r="J45" s="179">
        <v>1</v>
      </c>
      <c r="K45" s="180" t="str">
        <f>E32</f>
        <v>Performant</v>
      </c>
      <c r="L45" s="169"/>
      <c r="M45" s="169"/>
      <c r="N45" s="169"/>
      <c r="O45" s="169"/>
      <c r="P45" s="169"/>
      <c r="Q45" s="169"/>
      <c r="R45" s="169"/>
      <c r="S45" s="169"/>
      <c r="T45" s="169"/>
    </row>
    <row r="46" spans="6:20" s="34" customFormat="1" x14ac:dyDescent="0.25"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</row>
    <row r="47" spans="6:20" s="34" customFormat="1" x14ac:dyDescent="0.25"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</row>
    <row r="48" spans="6:20" s="34" customFormat="1" x14ac:dyDescent="0.25"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</row>
    <row r="49" spans="7:20" s="34" customFormat="1" x14ac:dyDescent="0.25"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</row>
    <row r="50" spans="7:20" s="34" customFormat="1" x14ac:dyDescent="0.25"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</row>
    <row r="51" spans="7:20" s="34" customFormat="1" x14ac:dyDescent="0.25"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</row>
  </sheetData>
  <sheetProtection sheet="1" objects="1" scenarios="1" formatCells="0" formatColumns="0" formatRows="0" selectLockedCells="1"/>
  <mergeCells count="15">
    <mergeCell ref="D25:F25"/>
    <mergeCell ref="A2:F2"/>
    <mergeCell ref="C10:F10"/>
    <mergeCell ref="A3:F3"/>
    <mergeCell ref="A25:C25"/>
    <mergeCell ref="A15:F15"/>
    <mergeCell ref="A4:C4"/>
    <mergeCell ref="C12:F12"/>
    <mergeCell ref="C13:F13"/>
    <mergeCell ref="C14:F14"/>
    <mergeCell ref="A11:B11"/>
    <mergeCell ref="A12:B12"/>
    <mergeCell ref="A13:B13"/>
    <mergeCell ref="A14:B14"/>
    <mergeCell ref="C11:F11"/>
  </mergeCells>
  <phoneticPr fontId="1" type="noConversion"/>
  <dataValidations xWindow="828" yWindow="530" count="1">
    <dataValidation type="list" errorStyle="information" allowBlank="1" showInputMessage="1" showErrorMessage="1" errorTitle="Confirmez SVP" error="Cette reconnaissance n'existe pas dans la liste proposée, la confirmez-vous ?" promptTitle="Reconnaissances Qualité" prompt="Indiquez les reconnaissances &quot;qualité&quot; éventuelles déjà obtenues" sqref="C14:F14">
      <formula1>$H$35:$H$39</formula1>
    </dataValidation>
  </dataValidations>
  <printOptions horizontalCentered="1"/>
  <pageMargins left="0.35000000000000003" right="0.35000000000000003" top="0.59" bottom="0.59" header="0.31" footer="0.31"/>
  <pageSetup paperSize="9" orientation="landscape" horizontalDpi="4294967292" verticalDpi="4294967292" r:id="rId1"/>
  <headerFooter alignWithMargins="0">
    <oddHeader>&amp;L&amp;"Arial Narrow,Normal"&amp;8© 2017 - G. Farges gilbert.farges@utc.fr&amp;C&amp;"Arial Narrow,Normal"&amp;8www.utc.fr/master-qualite "Travaux" "Qualité-Management" réf 382&amp;R&amp;"Arial Narrow,Normal"&amp;8QPO12 - LAJNEF D. - MARWEN M.- SGHAIER I. - SIDDO R.</oddHeader>
    <oddFooter>&amp;L&amp;"Arial Narrow,Normal"&amp;8Edition du &amp;D&amp;C&amp;"Arial Narrow,Normal"&amp;8Fichier : &amp;F - &amp;A&amp;R&amp;"Arial Narrow,Normal"&amp;8&amp;P/&amp;N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tabSelected="1" view="pageLayout" zoomScale="110" zoomScalePageLayoutView="110" workbookViewId="0">
      <selection activeCell="C5" sqref="C5:D5"/>
    </sheetView>
  </sheetViews>
  <sheetFormatPr baseColWidth="10" defaultColWidth="10.85546875" defaultRowHeight="26.1" customHeight="1" outlineLevelCol="1" x14ac:dyDescent="0.2"/>
  <cols>
    <col min="1" max="1" width="8.140625" style="14" customWidth="1"/>
    <col min="2" max="2" width="35.42578125" style="16" customWidth="1"/>
    <col min="3" max="3" width="10.7109375" style="25" customWidth="1"/>
    <col min="4" max="4" width="21" style="16" customWidth="1"/>
    <col min="5" max="5" width="15.28515625" style="12" customWidth="1"/>
    <col min="6" max="6" width="39.140625" style="12" customWidth="1"/>
    <col min="7" max="7" width="12.28515625" style="31" customWidth="1"/>
    <col min="8" max="10" width="12.28515625" style="12" customWidth="1" outlineLevel="1"/>
    <col min="11" max="11" width="10.85546875" style="12"/>
    <col min="12" max="18" width="10.85546875" style="12" outlineLevel="1"/>
    <col min="19" max="16384" width="10.85546875" style="12"/>
  </cols>
  <sheetData>
    <row r="1" spans="1:7" s="2" customFormat="1" ht="12.95" customHeight="1" x14ac:dyDescent="0.2">
      <c r="A1" s="4"/>
      <c r="B1" s="18"/>
      <c r="C1" s="3"/>
      <c r="D1" s="1"/>
      <c r="E1" s="3"/>
      <c r="F1" s="4" t="s">
        <v>112</v>
      </c>
    </row>
    <row r="2" spans="1:7" s="215" customFormat="1" ht="27" customHeight="1" x14ac:dyDescent="0.2">
      <c r="A2" s="264"/>
      <c r="B2" s="265"/>
      <c r="C2" s="266"/>
      <c r="D2" s="266" t="str">
        <f>'Mode d''emploi'!A2</f>
        <v>Autodiagnostic sur la "Performance" d'une Société de Recherche Contractuelle (SRC)</v>
      </c>
      <c r="E2" s="266"/>
      <c r="F2" s="267"/>
      <c r="G2" s="214"/>
    </row>
    <row r="3" spans="1:7" ht="11.1" customHeight="1" x14ac:dyDescent="0.2">
      <c r="A3" s="387" t="s">
        <v>226</v>
      </c>
      <c r="B3" s="388"/>
      <c r="C3" s="388"/>
      <c r="D3" s="388"/>
      <c r="E3" s="388"/>
      <c r="F3" s="389"/>
    </row>
    <row r="4" spans="1:7" ht="21" customHeight="1" x14ac:dyDescent="0.2">
      <c r="A4" s="45"/>
      <c r="B4" s="216" t="str">
        <f>'Mode d''emploi'!A11</f>
        <v xml:space="preserve">Organisation : </v>
      </c>
      <c r="C4" s="219" t="str">
        <f>'Mode d''emploi'!C11</f>
        <v>Indiquez le nom d'une société de recherche contractuelle concernée par l'autodiagnostic</v>
      </c>
      <c r="D4" s="220"/>
      <c r="E4" s="70"/>
      <c r="F4" s="46" t="s">
        <v>6</v>
      </c>
    </row>
    <row r="5" spans="1:7" ht="21" customHeight="1" x14ac:dyDescent="0.2">
      <c r="A5" s="47"/>
      <c r="B5" s="217" t="s">
        <v>32</v>
      </c>
      <c r="C5" s="390"/>
      <c r="D5" s="390"/>
      <c r="E5" s="48" t="str">
        <f>IF(C5="","&lt;=   Mettre une date valide, merci","")</f>
        <v>&lt;=   Mettre une date valide, merci</v>
      </c>
      <c r="F5" s="32"/>
    </row>
    <row r="6" spans="1:7" ht="21" customHeight="1" x14ac:dyDescent="0.25">
      <c r="A6" s="49"/>
      <c r="B6" s="218" t="s">
        <v>41</v>
      </c>
      <c r="C6" s="391"/>
      <c r="D6" s="391"/>
      <c r="E6" s="50" t="str">
        <f>IF(C6="","&lt;=   Mettre un évaluateur, merci","")</f>
        <v>&lt;=   Mettre un évaluateur, merci</v>
      </c>
      <c r="F6" s="33"/>
    </row>
    <row r="7" spans="1:7" ht="11.1" customHeight="1" x14ac:dyDescent="0.2">
      <c r="A7" s="396" t="s">
        <v>225</v>
      </c>
      <c r="B7" s="397"/>
      <c r="C7" s="397"/>
      <c r="D7" s="397"/>
      <c r="E7" s="397"/>
      <c r="F7" s="398"/>
    </row>
    <row r="8" spans="1:7" ht="14.1" customHeight="1" x14ac:dyDescent="0.2">
      <c r="A8" s="62"/>
      <c r="B8" s="63" t="s">
        <v>234</v>
      </c>
      <c r="C8" s="64" t="s">
        <v>26</v>
      </c>
      <c r="D8" s="65" t="s">
        <v>99</v>
      </c>
      <c r="E8" s="65" t="s">
        <v>73</v>
      </c>
      <c r="F8" s="297" t="s">
        <v>227</v>
      </c>
    </row>
    <row r="9" spans="1:7" s="19" customFormat="1" ht="23.1" customHeight="1" x14ac:dyDescent="0.2">
      <c r="A9" s="209" t="s">
        <v>228</v>
      </c>
      <c r="B9" s="210"/>
      <c r="C9" s="211"/>
      <c r="D9" s="212" t="str">
        <f>IFERROR(VLOOKUP(E9,'Mode d''emploi'!$J$35:$K$45,2),"")</f>
        <v/>
      </c>
      <c r="E9" s="213" t="str">
        <f>IFERROR(AVERAGE(E10,E32,E58),"")</f>
        <v/>
      </c>
      <c r="F9" s="298" t="s">
        <v>229</v>
      </c>
      <c r="G9" s="205"/>
    </row>
    <row r="10" spans="1:7" s="17" customFormat="1" ht="23.1" customHeight="1" x14ac:dyDescent="0.2">
      <c r="A10" s="299" t="s">
        <v>13</v>
      </c>
      <c r="B10" s="300"/>
      <c r="C10" s="301"/>
      <c r="D10" s="301" t="str">
        <f>IFERROR(VLOOKUP(E10,'Mode d''emploi'!$J$35:$K$45,2),"")</f>
        <v/>
      </c>
      <c r="E10" s="302" t="str">
        <f>IFERROR(AVERAGE(E11,E19,E26),"")</f>
        <v/>
      </c>
      <c r="F10" s="310" t="s">
        <v>160</v>
      </c>
      <c r="G10" s="203"/>
    </row>
    <row r="11" spans="1:7" s="44" customFormat="1" ht="23.1" customHeight="1" x14ac:dyDescent="0.2">
      <c r="A11" s="303" t="s">
        <v>171</v>
      </c>
      <c r="B11" s="392" t="s">
        <v>182</v>
      </c>
      <c r="C11" s="392"/>
      <c r="D11" s="304" t="str">
        <f>IFERROR(VLOOKUP(E11,'Mode d''emploi'!$J$35:$K$45,2),"")</f>
        <v/>
      </c>
      <c r="E11" s="304" t="str">
        <f>IF(SUM(E13:E18)&gt;0,AVERAGE(E13:E18),"")</f>
        <v/>
      </c>
      <c r="F11" s="311" t="s">
        <v>159</v>
      </c>
      <c r="G11" s="196"/>
    </row>
    <row r="12" spans="1:7" ht="23.1" customHeight="1" x14ac:dyDescent="0.2">
      <c r="A12" s="305"/>
      <c r="B12" s="306"/>
      <c r="C12" s="307"/>
      <c r="D12" s="308" t="str">
        <f>IFERROR(VLOOKUP(D11,'Mode d''emploi'!$Q$35:$R$41,2),"")</f>
        <v/>
      </c>
      <c r="E12" s="309"/>
      <c r="F12" s="190" t="s">
        <v>74</v>
      </c>
    </row>
    <row r="13" spans="1:7" ht="23.1" customHeight="1" x14ac:dyDescent="0.2">
      <c r="A13" s="312" t="s">
        <v>17</v>
      </c>
      <c r="B13" s="313" t="s">
        <v>119</v>
      </c>
      <c r="C13" s="192" t="s">
        <v>110</v>
      </c>
      <c r="D13" s="343" t="str">
        <f>IFERROR(VLOOKUP(C13,'Mode d''emploi'!$M$35:$O$41,2),"")</f>
        <v/>
      </c>
      <c r="E13" s="316">
        <f>IFERROR(VLOOKUP(C13,'Mode d''emploi'!$M$35:$O$41,3),0)</f>
        <v>0</v>
      </c>
      <c r="F13" s="193" t="s">
        <v>74</v>
      </c>
    </row>
    <row r="14" spans="1:7" ht="23.1" customHeight="1" x14ac:dyDescent="0.2">
      <c r="A14" s="312" t="s">
        <v>19</v>
      </c>
      <c r="B14" s="313" t="s">
        <v>233</v>
      </c>
      <c r="C14" s="192" t="s">
        <v>110</v>
      </c>
      <c r="D14" s="343" t="str">
        <f>IFERROR(VLOOKUP(C14,'Mode d''emploi'!$M$35:$O$41,2),"")</f>
        <v/>
      </c>
      <c r="E14" s="316">
        <f>IFERROR(VLOOKUP(C14,'Mode d''emploi'!$M$35:$O$41,3),0)</f>
        <v>0</v>
      </c>
      <c r="F14" s="193" t="s">
        <v>74</v>
      </c>
    </row>
    <row r="15" spans="1:7" ht="23.1" customHeight="1" x14ac:dyDescent="0.2">
      <c r="A15" s="312" t="s">
        <v>121</v>
      </c>
      <c r="B15" s="313" t="s">
        <v>123</v>
      </c>
      <c r="C15" s="192" t="s">
        <v>110</v>
      </c>
      <c r="D15" s="343" t="str">
        <f>IFERROR(VLOOKUP(C15,'Mode d''emploi'!$M$35:$O$41,2),"")</f>
        <v/>
      </c>
      <c r="E15" s="316">
        <f>IFERROR(VLOOKUP(C15,'Mode d''emploi'!$M$35:$O$41,3),0)</f>
        <v>0</v>
      </c>
      <c r="F15" s="193" t="s">
        <v>74</v>
      </c>
    </row>
    <row r="16" spans="1:7" ht="23.1" customHeight="1" x14ac:dyDescent="0.2">
      <c r="A16" s="312" t="s">
        <v>52</v>
      </c>
      <c r="B16" s="313" t="s">
        <v>122</v>
      </c>
      <c r="C16" s="192" t="s">
        <v>110</v>
      </c>
      <c r="D16" s="343" t="str">
        <f>IFERROR(VLOOKUP(C16,'Mode d''emploi'!$M$35:$O$41,2),"")</f>
        <v/>
      </c>
      <c r="E16" s="316">
        <f>IFERROR(VLOOKUP(C16,'Mode d''emploi'!$M$35:$O$41,3),0)</f>
        <v>0</v>
      </c>
      <c r="F16" s="193" t="s">
        <v>74</v>
      </c>
    </row>
    <row r="17" spans="1:7" ht="23.1" customHeight="1" x14ac:dyDescent="0.2">
      <c r="A17" s="312" t="s">
        <v>53</v>
      </c>
      <c r="B17" s="313" t="s">
        <v>120</v>
      </c>
      <c r="C17" s="192" t="s">
        <v>110</v>
      </c>
      <c r="D17" s="343" t="str">
        <f>IFERROR(VLOOKUP(C17,'Mode d''emploi'!$M$35:$O$41,2),"")</f>
        <v/>
      </c>
      <c r="E17" s="316">
        <f>IFERROR(VLOOKUP(C17,'Mode d''emploi'!$M$35:$O$41,3),0)</f>
        <v>0</v>
      </c>
      <c r="F17" s="193" t="s">
        <v>74</v>
      </c>
    </row>
    <row r="18" spans="1:7" ht="23.1" customHeight="1" x14ac:dyDescent="0.2">
      <c r="A18" s="314" t="s">
        <v>54</v>
      </c>
      <c r="B18" s="315" t="s">
        <v>124</v>
      </c>
      <c r="C18" s="192" t="s">
        <v>110</v>
      </c>
      <c r="D18" s="344" t="str">
        <f>IFERROR(VLOOKUP(C18,'Mode d''emploi'!$M$35:$O$41,2),"")</f>
        <v/>
      </c>
      <c r="E18" s="317">
        <f>IFERROR(VLOOKUP(C18,'Mode d''emploi'!$M$35:$O$41,3),0)</f>
        <v>0</v>
      </c>
      <c r="F18" s="191" t="s">
        <v>74</v>
      </c>
    </row>
    <row r="19" spans="1:7" s="44" customFormat="1" ht="23.1" customHeight="1" x14ac:dyDescent="0.2">
      <c r="A19" s="303" t="s">
        <v>172</v>
      </c>
      <c r="B19" s="395" t="s">
        <v>183</v>
      </c>
      <c r="C19" s="395"/>
      <c r="D19" s="304" t="str">
        <f>IFERROR(VLOOKUP(E19,'Mode d''emploi'!$J$35:$K$45,2),"")</f>
        <v/>
      </c>
      <c r="E19" s="304" t="str">
        <f>IF(SUM(E21:E25)&gt;0,AVERAGE(E21:E25),"")</f>
        <v/>
      </c>
      <c r="F19" s="311" t="str">
        <f>$F$11</f>
        <v>&lt;= moyenne sur le Processus</v>
      </c>
      <c r="G19" s="196"/>
    </row>
    <row r="20" spans="1:7" ht="23.1" customHeight="1" x14ac:dyDescent="0.2">
      <c r="A20" s="305"/>
      <c r="B20" s="306"/>
      <c r="C20" s="307"/>
      <c r="D20" s="308" t="str">
        <f>IFERROR(VLOOKUP(D19,'Mode d''emploi'!$Q$35:$R$41,2),"")</f>
        <v/>
      </c>
      <c r="E20" s="309"/>
      <c r="F20" s="190" t="s">
        <v>74</v>
      </c>
    </row>
    <row r="21" spans="1:7" ht="23.1" customHeight="1" x14ac:dyDescent="0.2">
      <c r="A21" s="312" t="s">
        <v>18</v>
      </c>
      <c r="B21" s="318" t="s">
        <v>184</v>
      </c>
      <c r="C21" s="192" t="s">
        <v>110</v>
      </c>
      <c r="D21" s="343" t="str">
        <f>IFERROR(VLOOKUP(C21,'Mode d''emploi'!$M$35:$O$41,2),"")</f>
        <v/>
      </c>
      <c r="E21" s="316">
        <f>IFERROR(VLOOKUP(C21,'Mode d''emploi'!$M$35:$O$41,3),0)</f>
        <v>0</v>
      </c>
      <c r="F21" s="193" t="s">
        <v>74</v>
      </c>
    </row>
    <row r="22" spans="1:7" ht="23.1" customHeight="1" x14ac:dyDescent="0.2">
      <c r="A22" s="312" t="s">
        <v>20</v>
      </c>
      <c r="B22" s="318" t="s">
        <v>185</v>
      </c>
      <c r="C22" s="192" t="s">
        <v>110</v>
      </c>
      <c r="D22" s="343" t="str">
        <f>IFERROR(VLOOKUP(C22,'Mode d''emploi'!$M$35:$O$41,2),"")</f>
        <v/>
      </c>
      <c r="E22" s="316">
        <f>IFERROR(VLOOKUP(C22,'Mode d''emploi'!$M$35:$O$41,3),0)</f>
        <v>0</v>
      </c>
      <c r="F22" s="193" t="s">
        <v>74</v>
      </c>
    </row>
    <row r="23" spans="1:7" ht="23.1" customHeight="1" x14ac:dyDescent="0.2">
      <c r="A23" s="312" t="s">
        <v>21</v>
      </c>
      <c r="B23" s="318" t="s">
        <v>187</v>
      </c>
      <c r="C23" s="192" t="s">
        <v>110</v>
      </c>
      <c r="D23" s="343" t="str">
        <f>IFERROR(VLOOKUP(C23,'Mode d''emploi'!$M$35:$O$41,2),"")</f>
        <v/>
      </c>
      <c r="E23" s="316">
        <f>IFERROR(VLOOKUP(C23,'Mode d''emploi'!$M$35:$O$41,3),0)</f>
        <v>0</v>
      </c>
      <c r="F23" s="193" t="s">
        <v>74</v>
      </c>
    </row>
    <row r="24" spans="1:7" ht="23.1" customHeight="1" x14ac:dyDescent="0.2">
      <c r="A24" s="312" t="s">
        <v>22</v>
      </c>
      <c r="B24" s="318" t="s">
        <v>186</v>
      </c>
      <c r="C24" s="192" t="s">
        <v>110</v>
      </c>
      <c r="D24" s="343" t="str">
        <f>IFERROR(VLOOKUP(C24,'Mode d''emploi'!$M$35:$O$41,2),"")</f>
        <v/>
      </c>
      <c r="E24" s="316">
        <f>IFERROR(VLOOKUP(C24,'Mode d''emploi'!$M$35:$O$41,3),0)</f>
        <v>0</v>
      </c>
      <c r="F24" s="193" t="s">
        <v>74</v>
      </c>
    </row>
    <row r="25" spans="1:7" ht="23.1" customHeight="1" x14ac:dyDescent="0.2">
      <c r="A25" s="314" t="s">
        <v>23</v>
      </c>
      <c r="B25" s="319" t="s">
        <v>188</v>
      </c>
      <c r="C25" s="192" t="s">
        <v>110</v>
      </c>
      <c r="D25" s="344" t="str">
        <f>IFERROR(VLOOKUP(C25,'Mode d''emploi'!$M$35:$O$41,2),"")</f>
        <v/>
      </c>
      <c r="E25" s="317">
        <f>IFERROR(VLOOKUP(C25,'Mode d''emploi'!$M$35:$O$41,3),0)</f>
        <v>0</v>
      </c>
      <c r="F25" s="191" t="s">
        <v>74</v>
      </c>
    </row>
    <row r="26" spans="1:7" s="44" customFormat="1" ht="23.1" customHeight="1" x14ac:dyDescent="0.2">
      <c r="A26" s="303" t="s">
        <v>173</v>
      </c>
      <c r="B26" s="395" t="s">
        <v>161</v>
      </c>
      <c r="C26" s="395"/>
      <c r="D26" s="304" t="str">
        <f>IFERROR(VLOOKUP(E26,'Mode d''emploi'!$J$35:$K$45,2),"")</f>
        <v/>
      </c>
      <c r="E26" s="304" t="str">
        <f>IF(SUM(E28:E31)&gt;0,AVERAGE(E28:E31),"")</f>
        <v/>
      </c>
      <c r="F26" s="311" t="str">
        <f>$F$11</f>
        <v>&lt;= moyenne sur le Processus</v>
      </c>
      <c r="G26" s="196"/>
    </row>
    <row r="27" spans="1:7" ht="23.1" customHeight="1" x14ac:dyDescent="0.2">
      <c r="A27" s="305"/>
      <c r="B27" s="306"/>
      <c r="C27" s="307"/>
      <c r="D27" s="308" t="str">
        <f>IFERROR(VLOOKUP(D26,'Mode d''emploi'!$Q$35:$R$41,2),"")</f>
        <v/>
      </c>
      <c r="E27" s="309"/>
      <c r="F27" s="190" t="s">
        <v>74</v>
      </c>
    </row>
    <row r="28" spans="1:7" ht="23.1" customHeight="1" x14ac:dyDescent="0.2">
      <c r="A28" s="312" t="s">
        <v>33</v>
      </c>
      <c r="B28" s="318" t="s">
        <v>126</v>
      </c>
      <c r="C28" s="192" t="s">
        <v>110</v>
      </c>
      <c r="D28" s="343" t="str">
        <f>IFERROR(VLOOKUP(C28,'Mode d''emploi'!$M$35:$O$41,2),"")</f>
        <v/>
      </c>
      <c r="E28" s="316">
        <f>IFERROR(VLOOKUP(C28,'Mode d''emploi'!$M$35:$O$41,3),0)</f>
        <v>0</v>
      </c>
      <c r="F28" s="193" t="s">
        <v>74</v>
      </c>
    </row>
    <row r="29" spans="1:7" ht="23.1" customHeight="1" x14ac:dyDescent="0.2">
      <c r="A29" s="312" t="s">
        <v>34</v>
      </c>
      <c r="B29" s="318" t="s">
        <v>127</v>
      </c>
      <c r="C29" s="192" t="s">
        <v>110</v>
      </c>
      <c r="D29" s="343" t="str">
        <f>IFERROR(VLOOKUP(C29,'Mode d''emploi'!$M$35:$O$41,2),"")</f>
        <v/>
      </c>
      <c r="E29" s="316">
        <f>IFERROR(VLOOKUP(C29,'Mode d''emploi'!$M$35:$O$41,3),0)</f>
        <v>0</v>
      </c>
      <c r="F29" s="193" t="s">
        <v>74</v>
      </c>
    </row>
    <row r="30" spans="1:7" ht="23.1" customHeight="1" x14ac:dyDescent="0.2">
      <c r="A30" s="312" t="s">
        <v>125</v>
      </c>
      <c r="B30" s="318" t="s">
        <v>128</v>
      </c>
      <c r="C30" s="192" t="s">
        <v>110</v>
      </c>
      <c r="D30" s="343" t="str">
        <f>IFERROR(VLOOKUP(C30,'Mode d''emploi'!$M$35:$O$41,2),"")</f>
        <v/>
      </c>
      <c r="E30" s="316">
        <f>IFERROR(VLOOKUP(C30,'Mode d''emploi'!$M$35:$O$41,3),0)</f>
        <v>0</v>
      </c>
      <c r="F30" s="193" t="s">
        <v>74</v>
      </c>
    </row>
    <row r="31" spans="1:7" ht="23.1" customHeight="1" x14ac:dyDescent="0.2">
      <c r="A31" s="314" t="s">
        <v>27</v>
      </c>
      <c r="B31" s="319" t="s">
        <v>129</v>
      </c>
      <c r="C31" s="192" t="s">
        <v>110</v>
      </c>
      <c r="D31" s="344" t="str">
        <f>IFERROR(VLOOKUP(C31,'Mode d''emploi'!$M$35:$O$41,2),"")</f>
        <v/>
      </c>
      <c r="E31" s="317">
        <f>IFERROR(VLOOKUP(C31,'Mode d''emploi'!$M$35:$O$41,3),0)</f>
        <v>0</v>
      </c>
      <c r="F31" s="191" t="s">
        <v>74</v>
      </c>
    </row>
    <row r="32" spans="1:7" s="17" customFormat="1" ht="23.1" customHeight="1" x14ac:dyDescent="0.2">
      <c r="A32" s="197" t="s">
        <v>42</v>
      </c>
      <c r="B32" s="198"/>
      <c r="C32" s="199"/>
      <c r="D32" s="200" t="str">
        <f>IFERROR(VLOOKUP(E32,'Mode d''emploi'!$J$35:$K$45,2),"")</f>
        <v/>
      </c>
      <c r="E32" s="201" t="str">
        <f>IFERROR(AVERAGE(E33,E39,E45,E52),"")</f>
        <v/>
      </c>
      <c r="F32" s="202" t="str">
        <f>$F$10</f>
        <v>&lt;= moyenne sur la Bonne Pratique</v>
      </c>
      <c r="G32" s="203"/>
    </row>
    <row r="33" spans="1:7" s="44" customFormat="1" ht="23.1" customHeight="1" x14ac:dyDescent="0.2">
      <c r="A33" s="206" t="s">
        <v>174</v>
      </c>
      <c r="B33" s="394" t="s">
        <v>162</v>
      </c>
      <c r="C33" s="394"/>
      <c r="D33" s="207" t="str">
        <f>IFERROR(VLOOKUP(E33,'Mode d''emploi'!$J$35:$K$45,2),"")</f>
        <v/>
      </c>
      <c r="E33" s="207" t="str">
        <f>IF(SUM(E35:E38)&gt;0,AVERAGE(E35:E38),"")</f>
        <v/>
      </c>
      <c r="F33" s="208" t="str">
        <f>$F$11</f>
        <v>&lt;= moyenne sur le Processus</v>
      </c>
      <c r="G33" s="196"/>
    </row>
    <row r="34" spans="1:7" ht="23.1" customHeight="1" x14ac:dyDescent="0.2">
      <c r="A34" s="51"/>
      <c r="B34" s="52"/>
      <c r="C34" s="53"/>
      <c r="D34" s="54" t="str">
        <f>IFERROR(VLOOKUP(D33,'Mode d''emploi'!$Q$35:$R$41,2),"")</f>
        <v/>
      </c>
      <c r="E34" s="55"/>
      <c r="F34" s="190" t="s">
        <v>74</v>
      </c>
    </row>
    <row r="35" spans="1:7" ht="23.1" customHeight="1" x14ac:dyDescent="0.2">
      <c r="A35" s="320" t="s">
        <v>1</v>
      </c>
      <c r="B35" s="322" t="s">
        <v>189</v>
      </c>
      <c r="C35" s="192" t="s">
        <v>110</v>
      </c>
      <c r="D35" s="340" t="str">
        <f>IFERROR(VLOOKUP(C35,'Mode d''emploi'!$M$35:$O$41,2),"")</f>
        <v/>
      </c>
      <c r="E35" s="324">
        <f>IFERROR(VLOOKUP(C35,'Mode d''emploi'!$M$35:$O$41,3),0)</f>
        <v>0</v>
      </c>
      <c r="F35" s="193" t="s">
        <v>74</v>
      </c>
    </row>
    <row r="36" spans="1:7" ht="23.1" customHeight="1" x14ac:dyDescent="0.2">
      <c r="A36" s="320" t="s">
        <v>29</v>
      </c>
      <c r="B36" s="322" t="s">
        <v>131</v>
      </c>
      <c r="C36" s="192" t="s">
        <v>110</v>
      </c>
      <c r="D36" s="340" t="str">
        <f>IFERROR(VLOOKUP(C36,'Mode d''emploi'!$M$35:$O$41,2),"")</f>
        <v/>
      </c>
      <c r="E36" s="324">
        <f>IFERROR(VLOOKUP(C36,'Mode d''emploi'!$M$35:$O$41,3),0)</f>
        <v>0</v>
      </c>
      <c r="F36" s="193" t="s">
        <v>74</v>
      </c>
    </row>
    <row r="37" spans="1:7" ht="23.1" customHeight="1" x14ac:dyDescent="0.2">
      <c r="A37" s="320" t="s">
        <v>130</v>
      </c>
      <c r="B37" s="322" t="s">
        <v>190</v>
      </c>
      <c r="C37" s="192" t="s">
        <v>110</v>
      </c>
      <c r="D37" s="340" t="str">
        <f>IFERROR(VLOOKUP(C37,'Mode d''emploi'!$M$35:$O$41,2),"")</f>
        <v/>
      </c>
      <c r="E37" s="324">
        <f>IFERROR(VLOOKUP(C37,'Mode d''emploi'!$M$35:$O$41,3),0)</f>
        <v>0</v>
      </c>
      <c r="F37" s="193" t="s">
        <v>74</v>
      </c>
    </row>
    <row r="38" spans="1:7" ht="23.1" customHeight="1" x14ac:dyDescent="0.2">
      <c r="A38" s="321" t="s">
        <v>132</v>
      </c>
      <c r="B38" s="323" t="s">
        <v>191</v>
      </c>
      <c r="C38" s="192" t="s">
        <v>110</v>
      </c>
      <c r="D38" s="341" t="str">
        <f>IFERROR(VLOOKUP(C38,'Mode d''emploi'!$M$35:$O$41,2),"")</f>
        <v/>
      </c>
      <c r="E38" s="325">
        <f>IFERROR(VLOOKUP(C38,'Mode d''emploi'!$M$35:$O$41,3),0)</f>
        <v>0</v>
      </c>
      <c r="F38" s="191" t="s">
        <v>74</v>
      </c>
    </row>
    <row r="39" spans="1:7" s="44" customFormat="1" ht="23.1" customHeight="1" x14ac:dyDescent="0.2">
      <c r="A39" s="221" t="s">
        <v>175</v>
      </c>
      <c r="B39" s="393" t="s">
        <v>163</v>
      </c>
      <c r="C39" s="393"/>
      <c r="D39" s="222" t="str">
        <f>IFERROR(VLOOKUP(E39,'Mode d''emploi'!$J$35:$K$45,2),"")</f>
        <v/>
      </c>
      <c r="E39" s="222" t="str">
        <f>IF(SUM(E41:E44)&gt;0,AVERAGE(E41:E44),"")</f>
        <v/>
      </c>
      <c r="F39" s="195" t="str">
        <f>$F$11</f>
        <v>&lt;= moyenne sur le Processus</v>
      </c>
      <c r="G39" s="196"/>
    </row>
    <row r="40" spans="1:7" ht="23.1" customHeight="1" x14ac:dyDescent="0.2">
      <c r="A40" s="51"/>
      <c r="B40" s="52"/>
      <c r="C40" s="53"/>
      <c r="D40" s="54" t="str">
        <f>IFERROR(VLOOKUP(D39,'Mode d''emploi'!$Q$35:$R$41,2),"")</f>
        <v/>
      </c>
      <c r="E40" s="55"/>
      <c r="F40" s="190" t="s">
        <v>74</v>
      </c>
    </row>
    <row r="41" spans="1:7" ht="23.1" customHeight="1" x14ac:dyDescent="0.2">
      <c r="A41" s="320" t="s">
        <v>133</v>
      </c>
      <c r="B41" s="326" t="s">
        <v>192</v>
      </c>
      <c r="C41" s="192" t="s">
        <v>110</v>
      </c>
      <c r="D41" s="342" t="str">
        <f>IFERROR(VLOOKUP(C41,'Mode d''emploi'!$M$35:$O$41,2),"")</f>
        <v/>
      </c>
      <c r="E41" s="327">
        <f>IFERROR(VLOOKUP(C41,'Mode d''emploi'!$M$35:$O$41,3),0)</f>
        <v>0</v>
      </c>
      <c r="F41" s="194" t="s">
        <v>74</v>
      </c>
    </row>
    <row r="42" spans="1:7" ht="23.1" customHeight="1" x14ac:dyDescent="0.2">
      <c r="A42" s="320" t="s">
        <v>134</v>
      </c>
      <c r="B42" s="322" t="s">
        <v>138</v>
      </c>
      <c r="C42" s="192" t="s">
        <v>110</v>
      </c>
      <c r="D42" s="340" t="str">
        <f>IFERROR(VLOOKUP(C42,'Mode d''emploi'!$M$35:$O$41,2),"")</f>
        <v/>
      </c>
      <c r="E42" s="324">
        <f>IFERROR(VLOOKUP(C42,'Mode d''emploi'!$M$35:$O$41,3),0)</f>
        <v>0</v>
      </c>
      <c r="F42" s="193" t="s">
        <v>74</v>
      </c>
    </row>
    <row r="43" spans="1:7" ht="23.1" customHeight="1" x14ac:dyDescent="0.2">
      <c r="A43" s="320" t="s">
        <v>135</v>
      </c>
      <c r="B43" s="322" t="s">
        <v>193</v>
      </c>
      <c r="C43" s="192" t="s">
        <v>110</v>
      </c>
      <c r="D43" s="340" t="str">
        <f>IFERROR(VLOOKUP(C43,'Mode d''emploi'!$M$35:$O$41,2),"")</f>
        <v/>
      </c>
      <c r="E43" s="324">
        <f>IFERROR(VLOOKUP(C43,'Mode d''emploi'!$M$35:$O$41,3),0)</f>
        <v>0</v>
      </c>
      <c r="F43" s="193" t="s">
        <v>74</v>
      </c>
    </row>
    <row r="44" spans="1:7" ht="23.1" customHeight="1" x14ac:dyDescent="0.2">
      <c r="A44" s="321" t="s">
        <v>136</v>
      </c>
      <c r="B44" s="323" t="s">
        <v>139</v>
      </c>
      <c r="C44" s="192" t="s">
        <v>110</v>
      </c>
      <c r="D44" s="341" t="str">
        <f>IFERROR(VLOOKUP(C44,'Mode d''emploi'!$M$35:$O$41,2),"")</f>
        <v/>
      </c>
      <c r="E44" s="325">
        <f>IFERROR(VLOOKUP(C44,'Mode d''emploi'!$M$35:$O$41,3),0)</f>
        <v>0</v>
      </c>
      <c r="F44" s="191" t="s">
        <v>74</v>
      </c>
    </row>
    <row r="45" spans="1:7" s="44" customFormat="1" ht="23.1" customHeight="1" x14ac:dyDescent="0.2">
      <c r="A45" s="223" t="s">
        <v>176</v>
      </c>
      <c r="B45" s="383" t="s">
        <v>164</v>
      </c>
      <c r="C45" s="383"/>
      <c r="D45" s="222" t="str">
        <f>IFERROR(VLOOKUP(E45,'Mode d''emploi'!$J$35:$K$45,2),"")</f>
        <v/>
      </c>
      <c r="E45" s="222" t="str">
        <f>IF(SUM(E47:E51)&gt;0,AVERAGE(E47:E51),"")</f>
        <v/>
      </c>
      <c r="F45" s="195" t="str">
        <f>$F$11</f>
        <v>&lt;= moyenne sur le Processus</v>
      </c>
      <c r="G45" s="196"/>
    </row>
    <row r="46" spans="1:7" ht="23.1" customHeight="1" x14ac:dyDescent="0.2">
      <c r="A46" s="51"/>
      <c r="B46" s="52"/>
      <c r="C46" s="53"/>
      <c r="D46" s="54" t="str">
        <f>IFERROR(VLOOKUP(D45,'Mode d''emploi'!$Q$35:$R$41,2),"")</f>
        <v/>
      </c>
      <c r="E46" s="55"/>
      <c r="F46" s="190" t="s">
        <v>74</v>
      </c>
    </row>
    <row r="47" spans="1:7" ht="23.1" customHeight="1" x14ac:dyDescent="0.2">
      <c r="A47" s="320" t="s">
        <v>140</v>
      </c>
      <c r="B47" s="322" t="s">
        <v>194</v>
      </c>
      <c r="C47" s="192" t="s">
        <v>110</v>
      </c>
      <c r="D47" s="340" t="str">
        <f>IFERROR(VLOOKUP(C47,'Mode d''emploi'!$M$35:$O$41,2),"")</f>
        <v/>
      </c>
      <c r="E47" s="324">
        <f>IFERROR(VLOOKUP(C47,'Mode d''emploi'!$M$35:$O$41,3),0)</f>
        <v>0</v>
      </c>
      <c r="F47" s="193" t="s">
        <v>74</v>
      </c>
    </row>
    <row r="48" spans="1:7" ht="23.1" customHeight="1" x14ac:dyDescent="0.2">
      <c r="A48" s="320" t="s">
        <v>141</v>
      </c>
      <c r="B48" s="322" t="s">
        <v>137</v>
      </c>
      <c r="C48" s="192" t="s">
        <v>110</v>
      </c>
      <c r="D48" s="340" t="str">
        <f>IFERROR(VLOOKUP(C48,'Mode d''emploi'!$M$35:$O$41,2),"")</f>
        <v/>
      </c>
      <c r="E48" s="324">
        <f>IFERROR(VLOOKUP(C48,'Mode d''emploi'!$M$35:$O$41,3),0)</f>
        <v>0</v>
      </c>
      <c r="F48" s="193" t="s">
        <v>74</v>
      </c>
    </row>
    <row r="49" spans="1:7" ht="23.1" customHeight="1" x14ac:dyDescent="0.2">
      <c r="A49" s="320" t="s">
        <v>142</v>
      </c>
      <c r="B49" s="322" t="s">
        <v>195</v>
      </c>
      <c r="C49" s="192" t="s">
        <v>110</v>
      </c>
      <c r="D49" s="340" t="str">
        <f>IFERROR(VLOOKUP(C49,'Mode d''emploi'!$M$35:$O$41,2),"")</f>
        <v/>
      </c>
      <c r="E49" s="324">
        <f>IFERROR(VLOOKUP(C49,'Mode d''emploi'!$M$35:$O$41,3),0)</f>
        <v>0</v>
      </c>
      <c r="F49" s="193" t="s">
        <v>74</v>
      </c>
    </row>
    <row r="50" spans="1:7" ht="23.1" customHeight="1" x14ac:dyDescent="0.2">
      <c r="A50" s="320" t="s">
        <v>143</v>
      </c>
      <c r="B50" s="322" t="s">
        <v>55</v>
      </c>
      <c r="C50" s="192" t="s">
        <v>110</v>
      </c>
      <c r="D50" s="340" t="str">
        <f>IFERROR(VLOOKUP(C50,'Mode d''emploi'!$M$35:$O$41,2),"")</f>
        <v/>
      </c>
      <c r="E50" s="324">
        <f>IFERROR(VLOOKUP(C50,'Mode d''emploi'!$M$35:$O$41,3),0)</f>
        <v>0</v>
      </c>
      <c r="F50" s="193" t="s">
        <v>74</v>
      </c>
    </row>
    <row r="51" spans="1:7" ht="23.1" customHeight="1" x14ac:dyDescent="0.2">
      <c r="A51" s="321" t="s">
        <v>144</v>
      </c>
      <c r="B51" s="323" t="s">
        <v>196</v>
      </c>
      <c r="C51" s="192" t="s">
        <v>110</v>
      </c>
      <c r="D51" s="341" t="str">
        <f>IFERROR(VLOOKUP(C51,'Mode d''emploi'!$M$35:$O$41,2),"")</f>
        <v/>
      </c>
      <c r="E51" s="325">
        <f>IFERROR(VLOOKUP(C51,'Mode d''emploi'!$M$35:$O$41,3),0)</f>
        <v>0</v>
      </c>
      <c r="F51" s="191" t="s">
        <v>74</v>
      </c>
    </row>
    <row r="52" spans="1:7" s="44" customFormat="1" ht="23.1" customHeight="1" x14ac:dyDescent="0.2">
      <c r="A52" s="223" t="s">
        <v>177</v>
      </c>
      <c r="B52" s="383" t="s">
        <v>165</v>
      </c>
      <c r="C52" s="383"/>
      <c r="D52" s="222" t="str">
        <f>IFERROR(VLOOKUP(E52,'Mode d''emploi'!$J$35:$K$45,2),"")</f>
        <v/>
      </c>
      <c r="E52" s="222" t="str">
        <f>IF(SUM(E54:E57)&gt;0,AVERAGE(E54:E57),"")</f>
        <v/>
      </c>
      <c r="F52" s="195" t="str">
        <f>$F$11</f>
        <v>&lt;= moyenne sur le Processus</v>
      </c>
      <c r="G52" s="196"/>
    </row>
    <row r="53" spans="1:7" ht="23.1" customHeight="1" x14ac:dyDescent="0.2">
      <c r="A53" s="51"/>
      <c r="B53" s="56"/>
      <c r="C53" s="53"/>
      <c r="D53" s="54" t="str">
        <f>IFERROR(VLOOKUP(D52,'Mode d''emploi'!$Q$35:$R$41,2),"")</f>
        <v/>
      </c>
      <c r="E53" s="55"/>
      <c r="F53" s="190" t="s">
        <v>74</v>
      </c>
    </row>
    <row r="54" spans="1:7" ht="23.1" customHeight="1" x14ac:dyDescent="0.2">
      <c r="A54" s="320" t="s">
        <v>118</v>
      </c>
      <c r="B54" s="322" t="s">
        <v>58</v>
      </c>
      <c r="C54" s="192" t="s">
        <v>110</v>
      </c>
      <c r="D54" s="340" t="str">
        <f>IFERROR(VLOOKUP(C54,'Mode d''emploi'!$M$35:$O$41,2),"")</f>
        <v/>
      </c>
      <c r="E54" s="324">
        <f>IFERROR(VLOOKUP(C54,'Mode d''emploi'!$M$35:$O$41,3),0)</f>
        <v>0</v>
      </c>
      <c r="F54" s="193" t="s">
        <v>74</v>
      </c>
    </row>
    <row r="55" spans="1:7" ht="23.1" customHeight="1" x14ac:dyDescent="0.2">
      <c r="A55" s="320" t="s">
        <v>117</v>
      </c>
      <c r="B55" s="322" t="s">
        <v>59</v>
      </c>
      <c r="C55" s="192" t="s">
        <v>110</v>
      </c>
      <c r="D55" s="340" t="str">
        <f>IFERROR(VLOOKUP(C55,'Mode d''emploi'!$M$35:$O$41,2),"")</f>
        <v/>
      </c>
      <c r="E55" s="324">
        <f>IFERROR(VLOOKUP(C55,'Mode d''emploi'!$M$35:$O$41,3),0)</f>
        <v>0</v>
      </c>
      <c r="F55" s="193" t="s">
        <v>74</v>
      </c>
    </row>
    <row r="56" spans="1:7" ht="23.1" customHeight="1" x14ac:dyDescent="0.2">
      <c r="A56" s="320" t="s">
        <v>116</v>
      </c>
      <c r="B56" s="322" t="s">
        <v>60</v>
      </c>
      <c r="C56" s="192" t="s">
        <v>110</v>
      </c>
      <c r="D56" s="340" t="str">
        <f>IFERROR(VLOOKUP(C56,'Mode d''emploi'!$M$35:$O$41,2),"")</f>
        <v/>
      </c>
      <c r="E56" s="324">
        <f>IFERROR(VLOOKUP(C56,'Mode d''emploi'!$M$35:$O$41,3),0)</f>
        <v>0</v>
      </c>
      <c r="F56" s="193" t="s">
        <v>74</v>
      </c>
    </row>
    <row r="57" spans="1:7" ht="23.1" customHeight="1" x14ac:dyDescent="0.2">
      <c r="A57" s="321" t="s">
        <v>115</v>
      </c>
      <c r="B57" s="323" t="s">
        <v>197</v>
      </c>
      <c r="C57" s="192" t="s">
        <v>110</v>
      </c>
      <c r="D57" s="341" t="str">
        <f>IFERROR(VLOOKUP(C57,'Mode d''emploi'!$M$35:$O$41,2),"")</f>
        <v/>
      </c>
      <c r="E57" s="325">
        <f>IFERROR(VLOOKUP(C57,'Mode d''emploi'!$M$35:$O$41,3),0)</f>
        <v>0</v>
      </c>
      <c r="F57" s="191" t="s">
        <v>74</v>
      </c>
    </row>
    <row r="58" spans="1:7" s="71" customFormat="1" ht="23.1" customHeight="1" x14ac:dyDescent="0.2">
      <c r="A58" s="225" t="s">
        <v>43</v>
      </c>
      <c r="B58" s="226"/>
      <c r="C58" s="227"/>
      <c r="D58" s="228" t="str">
        <f>IFERROR(VLOOKUP(E58,'Mode d''emploi'!$J$35:$K$45,2),"")</f>
        <v/>
      </c>
      <c r="E58" s="229" t="str">
        <f>IFERROR(AVERAGE(E59,E66,E72,E77),"")</f>
        <v/>
      </c>
      <c r="F58" s="230" t="str">
        <f>$F$10</f>
        <v>&lt;= moyenne sur la Bonne Pratique</v>
      </c>
      <c r="G58" s="204"/>
    </row>
    <row r="59" spans="1:7" s="44" customFormat="1" ht="23.1" customHeight="1" x14ac:dyDescent="0.2">
      <c r="A59" s="231" t="s">
        <v>178</v>
      </c>
      <c r="B59" s="384" t="s">
        <v>166</v>
      </c>
      <c r="C59" s="384"/>
      <c r="D59" s="232" t="str">
        <f>IFERROR(VLOOKUP(E59,'Mode d''emploi'!$J$35:$K$45,2),"")</f>
        <v/>
      </c>
      <c r="E59" s="232" t="str">
        <f>IF(SUM(E61:E65)&gt;0,AVERAGE(E61:E65),"")</f>
        <v/>
      </c>
      <c r="F59" s="233" t="str">
        <f>$F$11</f>
        <v>&lt;= moyenne sur le Processus</v>
      </c>
      <c r="G59" s="196"/>
    </row>
    <row r="60" spans="1:7" ht="23.1" customHeight="1" x14ac:dyDescent="0.2">
      <c r="A60" s="57"/>
      <c r="B60" s="58"/>
      <c r="C60" s="59"/>
      <c r="D60" s="60" t="str">
        <f>IFERROR(VLOOKUP(D59,'Mode d''emploi'!$Q$35:$R$41,2),"")</f>
        <v/>
      </c>
      <c r="E60" s="61"/>
      <c r="F60" s="190" t="s">
        <v>74</v>
      </c>
    </row>
    <row r="61" spans="1:7" ht="23.1" customHeight="1" x14ac:dyDescent="0.2">
      <c r="A61" s="331" t="s">
        <v>61</v>
      </c>
      <c r="B61" s="336" t="s">
        <v>198</v>
      </c>
      <c r="C61" s="192" t="s">
        <v>110</v>
      </c>
      <c r="D61" s="337" t="str">
        <f>IFERROR(VLOOKUP(C61,'Mode d''emploi'!$M$35:$O$41,2),"")</f>
        <v/>
      </c>
      <c r="E61" s="328">
        <f>IFERROR(VLOOKUP(C61,'Mode d''emploi'!$M$35:$O$41,3),0)</f>
        <v>0</v>
      </c>
      <c r="F61" s="193" t="s">
        <v>74</v>
      </c>
    </row>
    <row r="62" spans="1:7" ht="23.1" customHeight="1" x14ac:dyDescent="0.2">
      <c r="A62" s="331" t="s">
        <v>62</v>
      </c>
      <c r="B62" s="336" t="s">
        <v>145</v>
      </c>
      <c r="C62" s="192" t="s">
        <v>110</v>
      </c>
      <c r="D62" s="337" t="str">
        <f>IFERROR(VLOOKUP(C62,'Mode d''emploi'!$M$35:$O$41,2),"")</f>
        <v/>
      </c>
      <c r="E62" s="328">
        <f>IFERROR(VLOOKUP(C62,'Mode d''emploi'!$M$35:$O$41,3),0)</f>
        <v>0</v>
      </c>
      <c r="F62" s="193" t="s">
        <v>74</v>
      </c>
    </row>
    <row r="63" spans="1:7" ht="23.1" customHeight="1" x14ac:dyDescent="0.2">
      <c r="A63" s="331" t="s">
        <v>63</v>
      </c>
      <c r="B63" s="336" t="s">
        <v>56</v>
      </c>
      <c r="C63" s="192" t="s">
        <v>110</v>
      </c>
      <c r="D63" s="337" t="str">
        <f>IFERROR(VLOOKUP(C63,'Mode d''emploi'!$M$35:$O$41,2),"")</f>
        <v/>
      </c>
      <c r="E63" s="328">
        <f>IFERROR(VLOOKUP(C63,'Mode d''emploi'!$M$35:$O$41,3),0)</f>
        <v>0</v>
      </c>
      <c r="F63" s="193" t="s">
        <v>74</v>
      </c>
    </row>
    <row r="64" spans="1:7" ht="23.1" customHeight="1" x14ac:dyDescent="0.2">
      <c r="A64" s="331" t="s">
        <v>146</v>
      </c>
      <c r="B64" s="336" t="s">
        <v>57</v>
      </c>
      <c r="C64" s="192" t="s">
        <v>110</v>
      </c>
      <c r="D64" s="337" t="str">
        <f>IFERROR(VLOOKUP(C64,'Mode d''emploi'!$M$35:$O$41,2),"")</f>
        <v/>
      </c>
      <c r="E64" s="328">
        <f>IFERROR(VLOOKUP(C64,'Mode d''emploi'!$M$35:$O$41,3),0)</f>
        <v>0</v>
      </c>
      <c r="F64" s="193" t="s">
        <v>74</v>
      </c>
    </row>
    <row r="65" spans="1:7" ht="23.1" customHeight="1" x14ac:dyDescent="0.2">
      <c r="A65" s="332" t="s">
        <v>147</v>
      </c>
      <c r="B65" s="334" t="s">
        <v>148</v>
      </c>
      <c r="C65" s="192" t="s">
        <v>110</v>
      </c>
      <c r="D65" s="338" t="str">
        <f>IFERROR(VLOOKUP(C65,'Mode d''emploi'!$M$35:$O$41,2),"")</f>
        <v/>
      </c>
      <c r="E65" s="329">
        <f>IFERROR(VLOOKUP(C65,'Mode d''emploi'!$M$35:$O$41,3),0)</f>
        <v>0</v>
      </c>
      <c r="F65" s="191" t="s">
        <v>74</v>
      </c>
    </row>
    <row r="66" spans="1:7" s="44" customFormat="1" ht="23.1" customHeight="1" x14ac:dyDescent="0.2">
      <c r="A66" s="234" t="s">
        <v>179</v>
      </c>
      <c r="B66" s="385" t="s">
        <v>167</v>
      </c>
      <c r="C66" s="385"/>
      <c r="D66" s="235" t="str">
        <f>IFERROR(VLOOKUP(E66,'Mode d''emploi'!$J$35:$K$45,2),"")</f>
        <v/>
      </c>
      <c r="E66" s="235" t="str">
        <f>IF(SUM(E68:E71)&gt;0,AVERAGE(E68:E71),"")</f>
        <v/>
      </c>
      <c r="F66" s="224" t="str">
        <f>$F$11</f>
        <v>&lt;= moyenne sur le Processus</v>
      </c>
      <c r="G66" s="196"/>
    </row>
    <row r="67" spans="1:7" ht="23.1" customHeight="1" x14ac:dyDescent="0.2">
      <c r="A67" s="57"/>
      <c r="B67" s="58"/>
      <c r="C67" s="59"/>
      <c r="D67" s="60" t="str">
        <f>IFERROR(VLOOKUP(D66,'Mode d''emploi'!$Q$35:$R$41,2),"")</f>
        <v/>
      </c>
      <c r="E67" s="61"/>
      <c r="F67" s="190" t="s">
        <v>74</v>
      </c>
    </row>
    <row r="68" spans="1:7" ht="23.1" customHeight="1" x14ac:dyDescent="0.2">
      <c r="A68" s="331" t="s">
        <v>64</v>
      </c>
      <c r="B68" s="335" t="s">
        <v>199</v>
      </c>
      <c r="C68" s="192" t="s">
        <v>110</v>
      </c>
      <c r="D68" s="339" t="str">
        <f>IFERROR(VLOOKUP(C68,'Mode d''emploi'!$M$35:$O$41,2),"")</f>
        <v/>
      </c>
      <c r="E68" s="330">
        <f>IFERROR(VLOOKUP(C68,'Mode d''emploi'!$M$35:$O$41,3),0)</f>
        <v>0</v>
      </c>
      <c r="F68" s="194" t="s">
        <v>74</v>
      </c>
    </row>
    <row r="69" spans="1:7" ht="23.1" customHeight="1" x14ac:dyDescent="0.2">
      <c r="A69" s="331" t="s">
        <v>65</v>
      </c>
      <c r="B69" s="333" t="s">
        <v>200</v>
      </c>
      <c r="C69" s="192" t="s">
        <v>110</v>
      </c>
      <c r="D69" s="337" t="str">
        <f>IFERROR(VLOOKUP(C69,'Mode d''emploi'!$M$35:$O$41,2),"")</f>
        <v/>
      </c>
      <c r="E69" s="328">
        <f>IFERROR(VLOOKUP(C69,'Mode d''emploi'!$M$35:$O$41,3),0)</f>
        <v>0</v>
      </c>
      <c r="F69" s="193" t="s">
        <v>74</v>
      </c>
    </row>
    <row r="70" spans="1:7" ht="23.1" customHeight="1" x14ac:dyDescent="0.2">
      <c r="A70" s="331" t="s">
        <v>66</v>
      </c>
      <c r="B70" s="333" t="s">
        <v>149</v>
      </c>
      <c r="C70" s="192" t="s">
        <v>110</v>
      </c>
      <c r="D70" s="337" t="str">
        <f>IFERROR(VLOOKUP(C70,'Mode d''emploi'!$M$35:$O$41,2),"")</f>
        <v/>
      </c>
      <c r="E70" s="328">
        <f>IFERROR(VLOOKUP(C70,'Mode d''emploi'!$M$35:$O$41,3),0)</f>
        <v>0</v>
      </c>
      <c r="F70" s="193" t="s">
        <v>74</v>
      </c>
    </row>
    <row r="71" spans="1:7" ht="23.1" customHeight="1" x14ac:dyDescent="0.2">
      <c r="A71" s="332" t="s">
        <v>67</v>
      </c>
      <c r="B71" s="334" t="s">
        <v>201</v>
      </c>
      <c r="C71" s="192" t="s">
        <v>110</v>
      </c>
      <c r="D71" s="338" t="str">
        <f>IFERROR(VLOOKUP(C71,'Mode d''emploi'!$M$35:$O$41,2),"")</f>
        <v/>
      </c>
      <c r="E71" s="329">
        <f>IFERROR(VLOOKUP(C71,'Mode d''emploi'!$M$35:$O$41,3),0)</f>
        <v>0</v>
      </c>
      <c r="F71" s="191" t="s">
        <v>74</v>
      </c>
    </row>
    <row r="72" spans="1:7" s="44" customFormat="1" ht="23.1" customHeight="1" x14ac:dyDescent="0.2">
      <c r="A72" s="234" t="s">
        <v>180</v>
      </c>
      <c r="B72" s="386" t="s">
        <v>168</v>
      </c>
      <c r="C72" s="386"/>
      <c r="D72" s="235" t="str">
        <f>IFERROR(VLOOKUP(E72,'Mode d''emploi'!$J$35:$K$45,2),"")</f>
        <v/>
      </c>
      <c r="E72" s="235" t="str">
        <f>IF(SUM(E74:E76)&gt;0,AVERAGE(E74:E76),"")</f>
        <v/>
      </c>
      <c r="F72" s="224" t="str">
        <f>$F$11</f>
        <v>&lt;= moyenne sur le Processus</v>
      </c>
      <c r="G72" s="196"/>
    </row>
    <row r="73" spans="1:7" ht="23.1" customHeight="1" x14ac:dyDescent="0.2">
      <c r="A73" s="57"/>
      <c r="B73" s="58"/>
      <c r="C73" s="59"/>
      <c r="D73" s="60" t="str">
        <f>IFERROR(VLOOKUP(D72,'Mode d''emploi'!$Q$35:$R$41,2),"")</f>
        <v/>
      </c>
      <c r="E73" s="61"/>
      <c r="F73" s="190" t="s">
        <v>74</v>
      </c>
    </row>
    <row r="74" spans="1:7" ht="23.1" customHeight="1" x14ac:dyDescent="0.2">
      <c r="A74" s="331" t="s">
        <v>68</v>
      </c>
      <c r="B74" s="335" t="s">
        <v>202</v>
      </c>
      <c r="C74" s="192" t="s">
        <v>110</v>
      </c>
      <c r="D74" s="339" t="str">
        <f>IFERROR(VLOOKUP(C74,'Mode d''emploi'!$M$35:$O$41,2),"")</f>
        <v/>
      </c>
      <c r="E74" s="330">
        <f>IFERROR(VLOOKUP(C74,'Mode d''emploi'!$M$35:$O$41,3),0)</f>
        <v>0</v>
      </c>
      <c r="F74" s="194" t="s">
        <v>74</v>
      </c>
    </row>
    <row r="75" spans="1:7" ht="23.1" customHeight="1" x14ac:dyDescent="0.2">
      <c r="A75" s="331" t="s">
        <v>69</v>
      </c>
      <c r="B75" s="335" t="s">
        <v>203</v>
      </c>
      <c r="C75" s="192" t="s">
        <v>110</v>
      </c>
      <c r="D75" s="339" t="str">
        <f>IFERROR(VLOOKUP(C75,'Mode d''emploi'!$M$35:$O$41,2),"")</f>
        <v/>
      </c>
      <c r="E75" s="330">
        <f>IFERROR(VLOOKUP(C75,'Mode d''emploi'!$M$35:$O$41,3),0)</f>
        <v>0</v>
      </c>
      <c r="F75" s="194" t="s">
        <v>74</v>
      </c>
    </row>
    <row r="76" spans="1:7" ht="23.1" customHeight="1" x14ac:dyDescent="0.2">
      <c r="A76" s="331" t="s">
        <v>232</v>
      </c>
      <c r="B76" s="335" t="s">
        <v>204</v>
      </c>
      <c r="C76" s="192" t="s">
        <v>110</v>
      </c>
      <c r="D76" s="339" t="str">
        <f>IFERROR(VLOOKUP(C76,'Mode d''emploi'!$M$35:$O$41,2),"")</f>
        <v/>
      </c>
      <c r="E76" s="330">
        <f>IFERROR(VLOOKUP(C76,'Mode d''emploi'!$M$35:$O$41,3),0)</f>
        <v>0</v>
      </c>
      <c r="F76" s="194" t="s">
        <v>74</v>
      </c>
    </row>
    <row r="77" spans="1:7" s="44" customFormat="1" ht="23.1" customHeight="1" x14ac:dyDescent="0.2">
      <c r="A77" s="234" t="s">
        <v>170</v>
      </c>
      <c r="B77" s="386" t="s">
        <v>169</v>
      </c>
      <c r="C77" s="386"/>
      <c r="D77" s="235" t="str">
        <f>IFERROR(VLOOKUP(E77,'Mode d''emploi'!$J$35:$K$45,2),"")</f>
        <v/>
      </c>
      <c r="E77" s="235" t="str">
        <f>IF(SUM(E79:E81)&gt;0,AVERAGE(E79:E81),"")</f>
        <v/>
      </c>
      <c r="F77" s="224" t="str">
        <f>$F$11</f>
        <v>&lt;= moyenne sur le Processus</v>
      </c>
      <c r="G77" s="196"/>
    </row>
    <row r="78" spans="1:7" ht="23.1" customHeight="1" x14ac:dyDescent="0.2">
      <c r="A78" s="57"/>
      <c r="B78" s="58"/>
      <c r="C78" s="59"/>
      <c r="D78" s="60" t="str">
        <f>IFERROR(VLOOKUP(D77,'Mode d''emploi'!$Q$35:$R$41,2),"")</f>
        <v/>
      </c>
      <c r="E78" s="61"/>
      <c r="F78" s="190" t="s">
        <v>74</v>
      </c>
    </row>
    <row r="79" spans="1:7" ht="23.1" customHeight="1" x14ac:dyDescent="0.2">
      <c r="A79" s="331" t="s">
        <v>150</v>
      </c>
      <c r="B79" s="333" t="s">
        <v>205</v>
      </c>
      <c r="C79" s="192" t="s">
        <v>110</v>
      </c>
      <c r="D79" s="337" t="str">
        <f>IFERROR(VLOOKUP(C79,'Mode d''emploi'!$M$35:$O$41,2),"")</f>
        <v/>
      </c>
      <c r="E79" s="328">
        <f>IFERROR(VLOOKUP(C79,'Mode d''emploi'!$M$35:$O$41,3),0)</f>
        <v>0</v>
      </c>
      <c r="F79" s="193" t="s">
        <v>74</v>
      </c>
    </row>
    <row r="80" spans="1:7" ht="23.1" customHeight="1" x14ac:dyDescent="0.2">
      <c r="A80" s="331" t="s">
        <v>151</v>
      </c>
      <c r="B80" s="333" t="s">
        <v>208</v>
      </c>
      <c r="C80" s="192" t="s">
        <v>110</v>
      </c>
      <c r="D80" s="337" t="str">
        <f>IFERROR(VLOOKUP(C80,'Mode d''emploi'!$M$35:$O$41,2),"")</f>
        <v/>
      </c>
      <c r="E80" s="328">
        <f>IFERROR(VLOOKUP(C80,'Mode d''emploi'!$M$35:$O$41,3),0)</f>
        <v>0</v>
      </c>
      <c r="F80" s="193" t="s">
        <v>74</v>
      </c>
    </row>
    <row r="81" spans="1:6" ht="23.1" customHeight="1" x14ac:dyDescent="0.2">
      <c r="A81" s="332" t="s">
        <v>206</v>
      </c>
      <c r="B81" s="334" t="s">
        <v>207</v>
      </c>
      <c r="C81" s="192" t="s">
        <v>110</v>
      </c>
      <c r="D81" s="338" t="str">
        <f>IFERROR(VLOOKUP(C81,'Mode d''emploi'!$M$35:$O$41,2),"")</f>
        <v/>
      </c>
      <c r="E81" s="329">
        <f>IFERROR(VLOOKUP(C81,'Mode d''emploi'!$M$35:$O$41,3),0)</f>
        <v>0</v>
      </c>
      <c r="F81" s="191" t="s">
        <v>74</v>
      </c>
    </row>
    <row r="82" spans="1:6" ht="26.1" customHeight="1" x14ac:dyDescent="0.2">
      <c r="A82" s="12"/>
      <c r="B82" s="12"/>
      <c r="C82" s="12"/>
      <c r="D82" s="12"/>
    </row>
    <row r="83" spans="1:6" ht="26.1" customHeight="1" x14ac:dyDescent="0.2">
      <c r="A83" s="12"/>
      <c r="B83" s="12"/>
      <c r="C83" s="12"/>
      <c r="D83" s="12"/>
    </row>
    <row r="84" spans="1:6" ht="26.1" customHeight="1" x14ac:dyDescent="0.2">
      <c r="A84" s="12"/>
      <c r="B84" s="12"/>
      <c r="C84" s="12"/>
      <c r="D84" s="12"/>
    </row>
    <row r="85" spans="1:6" ht="26.1" customHeight="1" x14ac:dyDescent="0.2">
      <c r="A85" s="12"/>
      <c r="B85" s="12"/>
      <c r="C85" s="12"/>
      <c r="D85" s="12"/>
    </row>
  </sheetData>
  <sheetProtection sheet="1" objects="1" scenarios="1" formatCells="0" formatColumns="0" formatRows="0" selectLockedCells="1"/>
  <mergeCells count="15">
    <mergeCell ref="A3:F3"/>
    <mergeCell ref="C5:D5"/>
    <mergeCell ref="C6:D6"/>
    <mergeCell ref="B11:C11"/>
    <mergeCell ref="B39:C39"/>
    <mergeCell ref="B33:C33"/>
    <mergeCell ref="B26:C26"/>
    <mergeCell ref="B19:C19"/>
    <mergeCell ref="A7:F7"/>
    <mergeCell ref="B45:C45"/>
    <mergeCell ref="B59:C59"/>
    <mergeCell ref="B66:C66"/>
    <mergeCell ref="B77:C77"/>
    <mergeCell ref="B52:C52"/>
    <mergeCell ref="B72:C72"/>
  </mergeCells>
  <phoneticPr fontId="0" type="noConversion"/>
  <dataValidations count="1">
    <dataValidation type="date" operator="greaterThan" allowBlank="1" showInputMessage="1" showErrorMessage="1" sqref="C5">
      <formula1>40909</formula1>
    </dataValidation>
  </dataValidations>
  <printOptions horizontalCentered="1"/>
  <pageMargins left="0.43685039370078743" right="0.43685039370078743" top="0.55000000000000004" bottom="0.55000000000000004" header="0.31" footer="0.31"/>
  <pageSetup paperSize="9" orientation="landscape" useFirstPageNumber="1" horizontalDpi="4294967293" verticalDpi="4294967293" r:id="rId1"/>
  <headerFooter alignWithMargins="0">
    <oddHeader>&amp;L&amp;"Arial Narrow,Normal"&amp;8© 2017 - G. Farges gilbert.farges@utc.fr&amp;C&amp;"Arial Narrow,Normal"&amp;8www.utc.fr/master-qualite "Travaux" "Qualité-Management" réf 382&amp;R&amp;"Arial Narrow,Normal"&amp;8&amp;K003366QPO12 - LAJNEF D. - MARWEN M.- SGHAIER I. - SIDDO R.</oddHeader>
    <oddFooter>&amp;L&amp;"Arial Narrow,Normal"&amp;8&amp;K003366Edition du : &amp;D&amp;C&amp;"Arial Narrow,Normal"&amp;8Fichier : &amp;F - &amp;A&amp;R&amp;"Arial Narrow,Normal"&amp;8&amp;P/&amp;N</oddFooter>
  </headerFooter>
  <rowBreaks count="2" manualBreakCount="2">
    <brk id="44" max="16383" man="1"/>
    <brk id="65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'Mode d''emploi'!$B$26:$B$32</xm:f>
          </x14:formula1>
          <xm:sqref>C47:C51 C54:C57 C13:C18 C68:C71 C35:C38 C21:C25 C74:C76 C28:C31 C61:C65 C41:C44 C79:C81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A16" sqref="A16"/>
    </sheetView>
  </sheetViews>
  <sheetFormatPr baseColWidth="10" defaultColWidth="10.85546875" defaultRowHeight="12.75" x14ac:dyDescent="0.2"/>
  <cols>
    <col min="1" max="3" width="14" style="12" customWidth="1"/>
    <col min="4" max="4" width="60.28515625" style="16" customWidth="1"/>
    <col min="5" max="5" width="14.85546875" style="16" customWidth="1"/>
    <col min="6" max="6" width="14.85546875" style="15" customWidth="1"/>
    <col min="7" max="7" width="10.85546875" style="12"/>
    <col min="8" max="10" width="10.85546875" style="69"/>
    <col min="11" max="16384" width="10.85546875" style="12"/>
  </cols>
  <sheetData>
    <row r="1" spans="1:10" s="87" customFormat="1" ht="12.75" customHeight="1" x14ac:dyDescent="0.2">
      <c r="A1" s="82"/>
      <c r="B1" s="83"/>
      <c r="C1" s="83"/>
      <c r="D1" s="84"/>
      <c r="E1" s="85"/>
      <c r="F1" s="86" t="s">
        <v>113</v>
      </c>
      <c r="H1" s="69"/>
      <c r="I1" s="69"/>
      <c r="J1" s="69"/>
    </row>
    <row r="2" spans="1:10" s="92" customFormat="1" ht="18.75" customHeight="1" x14ac:dyDescent="0.2">
      <c r="A2" s="88"/>
      <c r="B2" s="89" t="str">
        <f>'Mode d''emploi'!A2</f>
        <v>Autodiagnostic sur la "Performance" d'une Société de Recherche Contractuelle (SRC)</v>
      </c>
      <c r="C2" s="89"/>
      <c r="D2" s="90"/>
      <c r="E2" s="90"/>
      <c r="F2" s="91"/>
      <c r="H2" s="69"/>
      <c r="I2" s="69"/>
      <c r="J2" s="69"/>
    </row>
    <row r="3" spans="1:10" s="98" customFormat="1" ht="12" customHeight="1" x14ac:dyDescent="0.2">
      <c r="A3" s="93"/>
      <c r="B3" s="94"/>
      <c r="C3" s="94"/>
      <c r="D3" s="95" t="s">
        <v>9</v>
      </c>
      <c r="E3" s="96"/>
      <c r="F3" s="97"/>
      <c r="H3" s="69"/>
      <c r="I3" s="69"/>
      <c r="J3" s="69"/>
    </row>
    <row r="4" spans="1:10" s="98" customFormat="1" ht="15" customHeight="1" x14ac:dyDescent="0.2">
      <c r="A4" s="99"/>
      <c r="B4" s="100"/>
      <c r="C4" s="101" t="str">
        <f>'Mode d''emploi'!A11</f>
        <v xml:space="preserve">Organisation : </v>
      </c>
      <c r="D4" s="403" t="str">
        <f>'Mode d''emploi'!C11</f>
        <v>Indiquez le nom d'une société de recherche contractuelle concernée par l'autodiagnostic</v>
      </c>
      <c r="E4" s="403"/>
      <c r="F4" s="142" t="str">
        <f>Evaluation!F4</f>
        <v>Signature de l'évaluateur :</v>
      </c>
      <c r="H4" s="69"/>
      <c r="I4" s="69"/>
      <c r="J4" s="69"/>
    </row>
    <row r="5" spans="1:10" s="98" customFormat="1" ht="15" customHeight="1" x14ac:dyDescent="0.2">
      <c r="A5" s="102"/>
      <c r="B5" s="103"/>
      <c r="C5" s="104" t="str">
        <f>'Mode d''emploi'!A12</f>
        <v>Responsable de l'Autodiagnostic : </v>
      </c>
      <c r="D5" s="404" t="str">
        <f>'Mode d''emploi'!C12</f>
        <v>Indiquez les NOM et Prénom du Responsable de l'autodiagnostic réalisé avec cet outil</v>
      </c>
      <c r="E5" s="404"/>
      <c r="F5" s="66"/>
      <c r="H5" s="69"/>
      <c r="I5" s="69"/>
      <c r="J5" s="69"/>
    </row>
    <row r="6" spans="1:10" s="98" customFormat="1" ht="15" customHeight="1" x14ac:dyDescent="0.2">
      <c r="A6" s="102"/>
      <c r="B6" s="103"/>
      <c r="C6" s="104" t="str">
        <f>'Mode d''emploi'!A13</f>
        <v xml:space="preserve">Email et téléphone du Responsable : </v>
      </c>
      <c r="D6" s="404" t="str">
        <f>'Mode d''emploi'!C13</f>
        <v>Indiquez email et téléphone de contact</v>
      </c>
      <c r="E6" s="404"/>
      <c r="F6" s="67"/>
      <c r="H6" s="69"/>
      <c r="I6" s="69"/>
      <c r="J6" s="69"/>
    </row>
    <row r="7" spans="1:10" s="98" customFormat="1" ht="15" customHeight="1" x14ac:dyDescent="0.2">
      <c r="A7" s="105"/>
      <c r="B7" s="106"/>
      <c r="C7" s="107" t="str">
        <f>Evaluation!B5</f>
        <v>Date de l'autodiagnostic (jj/mm/aaaa) : </v>
      </c>
      <c r="D7" s="405">
        <f>Evaluation!C5</f>
        <v>0</v>
      </c>
      <c r="E7" s="405"/>
      <c r="F7" s="68"/>
      <c r="H7" s="69"/>
      <c r="I7" s="69"/>
      <c r="J7" s="69"/>
    </row>
    <row r="8" spans="1:10" s="98" customFormat="1" ht="3" customHeight="1" x14ac:dyDescent="0.2">
      <c r="A8" s="93"/>
      <c r="B8" s="94"/>
      <c r="C8" s="94"/>
      <c r="D8" s="108"/>
      <c r="E8" s="96"/>
      <c r="F8" s="97"/>
      <c r="H8" s="69"/>
      <c r="I8" s="69"/>
      <c r="J8" s="69"/>
    </row>
    <row r="9" spans="1:10" s="111" customFormat="1" ht="20.100000000000001" customHeight="1" x14ac:dyDescent="0.2">
      <c r="A9" s="109" t="s">
        <v>100</v>
      </c>
      <c r="B9" s="110" t="s">
        <v>104</v>
      </c>
      <c r="C9" s="110" t="s">
        <v>105</v>
      </c>
      <c r="D9" s="406" t="s">
        <v>209</v>
      </c>
      <c r="E9" s="407"/>
      <c r="F9" s="408"/>
      <c r="H9" s="69"/>
      <c r="I9" s="69"/>
      <c r="J9" s="69"/>
    </row>
    <row r="10" spans="1:10" s="111" customFormat="1" ht="20.100000000000001" customHeight="1" x14ac:dyDescent="0.2">
      <c r="A10" s="112" t="s">
        <v>230</v>
      </c>
      <c r="B10" s="113" t="str">
        <f>Evaluation!D9</f>
        <v/>
      </c>
      <c r="C10" s="113" t="str">
        <f>Evaluation!E9</f>
        <v/>
      </c>
      <c r="D10" s="114"/>
      <c r="E10" s="115"/>
      <c r="F10" s="116"/>
      <c r="H10" s="69"/>
      <c r="I10" s="69"/>
      <c r="J10" s="69"/>
    </row>
    <row r="11" spans="1:10" s="111" customFormat="1" ht="20.100000000000001" customHeight="1" x14ac:dyDescent="0.2">
      <c r="A11" s="117" t="s">
        <v>92</v>
      </c>
      <c r="B11" s="118" t="str">
        <f>Evaluation!D10</f>
        <v/>
      </c>
      <c r="C11" s="119" t="str">
        <f>Evaluation!E10</f>
        <v/>
      </c>
      <c r="D11" s="120"/>
      <c r="E11" s="115"/>
      <c r="F11" s="121"/>
      <c r="H11" s="69"/>
      <c r="I11" s="69"/>
      <c r="J11" s="69"/>
    </row>
    <row r="12" spans="1:10" s="128" customFormat="1" ht="20.100000000000001" customHeight="1" x14ac:dyDescent="0.3">
      <c r="A12" s="122" t="s">
        <v>93</v>
      </c>
      <c r="B12" s="123" t="str">
        <f>Evaluation!D32</f>
        <v/>
      </c>
      <c r="C12" s="124" t="str">
        <f>Evaluation!E32</f>
        <v/>
      </c>
      <c r="D12" s="125"/>
      <c r="E12" s="126"/>
      <c r="F12" s="127"/>
      <c r="H12" s="69"/>
      <c r="I12" s="69"/>
      <c r="J12" s="69"/>
    </row>
    <row r="13" spans="1:10" s="128" customFormat="1" ht="20.100000000000001" customHeight="1" x14ac:dyDescent="0.3">
      <c r="A13" s="129" t="s">
        <v>94</v>
      </c>
      <c r="B13" s="130" t="str">
        <f>Evaluation!D58</f>
        <v/>
      </c>
      <c r="C13" s="131" t="str">
        <f>Evaluation!E58</f>
        <v/>
      </c>
      <c r="D13" s="125"/>
      <c r="E13" s="126"/>
      <c r="F13" s="127"/>
      <c r="H13" s="69"/>
      <c r="I13" s="69"/>
      <c r="J13" s="69"/>
    </row>
    <row r="14" spans="1:10" s="138" customFormat="1" ht="23.1" customHeight="1" x14ac:dyDescent="0.25">
      <c r="A14" s="132"/>
      <c r="B14" s="133" t="s">
        <v>108</v>
      </c>
      <c r="C14" s="134"/>
      <c r="D14" s="135"/>
      <c r="E14" s="136"/>
      <c r="F14" s="137"/>
      <c r="H14" s="69"/>
      <c r="I14" s="69"/>
      <c r="J14" s="69"/>
    </row>
    <row r="15" spans="1:10" s="138" customFormat="1" ht="29.1" customHeight="1" x14ac:dyDescent="0.25">
      <c r="A15" s="139" t="s">
        <v>152</v>
      </c>
      <c r="B15" s="140" t="s">
        <v>153</v>
      </c>
      <c r="C15" s="141" t="s">
        <v>154</v>
      </c>
      <c r="D15" s="135"/>
      <c r="E15" s="136"/>
      <c r="F15" s="137"/>
      <c r="H15" s="69"/>
      <c r="I15" s="69"/>
      <c r="J15" s="69"/>
    </row>
    <row r="16" spans="1:10" s="44" customFormat="1" ht="81.95" customHeight="1" x14ac:dyDescent="0.25">
      <c r="A16" s="259" t="s">
        <v>101</v>
      </c>
      <c r="B16" s="72"/>
      <c r="C16" s="73"/>
      <c r="D16" s="74"/>
      <c r="E16" s="75"/>
      <c r="F16" s="76"/>
      <c r="H16" s="69"/>
      <c r="I16" s="69"/>
      <c r="J16" s="69"/>
    </row>
    <row r="17" spans="1:10" s="44" customFormat="1" ht="81.95" customHeight="1" x14ac:dyDescent="0.25">
      <c r="A17" s="260" t="s">
        <v>102</v>
      </c>
      <c r="B17" s="77"/>
      <c r="C17" s="78"/>
      <c r="D17" s="74"/>
      <c r="E17" s="75"/>
      <c r="F17" s="76"/>
      <c r="H17" s="69"/>
      <c r="I17" s="69"/>
      <c r="J17" s="69"/>
    </row>
    <row r="18" spans="1:10" s="44" customFormat="1" ht="81.95" customHeight="1" x14ac:dyDescent="0.2">
      <c r="A18" s="261" t="s">
        <v>103</v>
      </c>
      <c r="B18" s="262"/>
      <c r="C18" s="263"/>
      <c r="D18" s="79"/>
      <c r="E18" s="80"/>
      <c r="F18" s="81"/>
      <c r="H18" s="69"/>
      <c r="I18" s="69"/>
      <c r="J18" s="69"/>
    </row>
    <row r="19" spans="1:10" s="98" customFormat="1" ht="21" customHeight="1" x14ac:dyDescent="0.2">
      <c r="A19" s="238" t="s">
        <v>106</v>
      </c>
      <c r="B19" s="239"/>
      <c r="C19" s="239"/>
      <c r="D19" s="239"/>
      <c r="E19" s="239" t="s">
        <v>107</v>
      </c>
      <c r="F19" s="240" t="s">
        <v>73</v>
      </c>
      <c r="H19" s="69"/>
      <c r="I19" s="69" t="s">
        <v>7</v>
      </c>
      <c r="J19" s="69"/>
    </row>
    <row r="20" spans="1:10" s="149" customFormat="1" ht="17.100000000000001" customHeight="1" x14ac:dyDescent="0.2">
      <c r="A20" s="143" t="str">
        <f>Evaluation!A10</f>
        <v>Bonnes Pratiques d'Efficacité</v>
      </c>
      <c r="B20" s="144"/>
      <c r="C20" s="145"/>
      <c r="D20" s="146"/>
      <c r="E20" s="147" t="str">
        <f>Evaluation!D10</f>
        <v/>
      </c>
      <c r="F20" s="148" t="str">
        <f>Evaluation!E10</f>
        <v/>
      </c>
      <c r="H20" s="69" t="s">
        <v>44</v>
      </c>
      <c r="I20" s="69" t="s">
        <v>46</v>
      </c>
      <c r="J20" s="69" t="s">
        <v>47</v>
      </c>
    </row>
    <row r="21" spans="1:10" s="150" customFormat="1" ht="17.100000000000001" customHeight="1" x14ac:dyDescent="0.2">
      <c r="A21" s="345" t="str">
        <f>Evaluation!A11</f>
        <v>Pr 1</v>
      </c>
      <c r="B21" s="346" t="str">
        <f>Evaluation!B11</f>
        <v>Respecter les engagements des contrats de recherche</v>
      </c>
      <c r="C21" s="347"/>
      <c r="D21" s="348"/>
      <c r="E21" s="349" t="str">
        <f>Evaluation!D11</f>
        <v/>
      </c>
      <c r="F21" s="350" t="str">
        <f>Evaluation!E11</f>
        <v/>
      </c>
      <c r="H21" s="69">
        <v>1</v>
      </c>
      <c r="I21" s="69">
        <v>0</v>
      </c>
      <c r="J21" s="69">
        <v>1</v>
      </c>
    </row>
    <row r="22" spans="1:10" s="150" customFormat="1" ht="17.100000000000001" customHeight="1" x14ac:dyDescent="0.2">
      <c r="A22" s="345" t="str">
        <f>Evaluation!A19</f>
        <v>Pr 2</v>
      </c>
      <c r="B22" s="346" t="str">
        <f>Evaluation!B19</f>
        <v>Baser le management sur le "Leadership"</v>
      </c>
      <c r="C22" s="347"/>
      <c r="D22" s="348"/>
      <c r="E22" s="349" t="str">
        <f>Evaluation!D19</f>
        <v/>
      </c>
      <c r="F22" s="350" t="str">
        <f>Evaluation!E19</f>
        <v/>
      </c>
      <c r="H22" s="69">
        <f t="shared" ref="H22:I23" si="0">H21</f>
        <v>1</v>
      </c>
      <c r="I22" s="69">
        <f t="shared" si="0"/>
        <v>0</v>
      </c>
      <c r="J22" s="69">
        <v>0</v>
      </c>
    </row>
    <row r="23" spans="1:10" s="150" customFormat="1" ht="17.100000000000001" customHeight="1" x14ac:dyDescent="0.2">
      <c r="A23" s="351" t="str">
        <f>Evaluation!A26</f>
        <v>Pr 3</v>
      </c>
      <c r="B23" s="352" t="str">
        <f>Evaluation!B26</f>
        <v>Garantir, tracer et prouver la tenue de ses engagements contractuels par des documents tangibles</v>
      </c>
      <c r="C23" s="353"/>
      <c r="D23" s="354"/>
      <c r="E23" s="355" t="str">
        <f>Evaluation!D26</f>
        <v/>
      </c>
      <c r="F23" s="356" t="str">
        <f>Evaluation!E26</f>
        <v/>
      </c>
      <c r="H23" s="69">
        <f t="shared" si="0"/>
        <v>1</v>
      </c>
      <c r="I23" s="69">
        <f t="shared" si="0"/>
        <v>0</v>
      </c>
      <c r="J23" s="69">
        <f>J22</f>
        <v>0</v>
      </c>
    </row>
    <row r="24" spans="1:10" s="149" customFormat="1" ht="17.100000000000001" customHeight="1" x14ac:dyDescent="0.2">
      <c r="A24" s="241" t="str">
        <f>Evaluation!A32</f>
        <v>Bonnes Pratiques d'Efficience</v>
      </c>
      <c r="B24" s="242"/>
      <c r="C24" s="243"/>
      <c r="D24" s="244"/>
      <c r="E24" s="245" t="str">
        <f>Evaluation!D32</f>
        <v/>
      </c>
      <c r="F24" s="246" t="str">
        <f>Evaluation!E32</f>
        <v/>
      </c>
      <c r="H24" s="69"/>
      <c r="I24" s="69"/>
      <c r="J24" s="69"/>
    </row>
    <row r="25" spans="1:10" s="150" customFormat="1" ht="17.100000000000001" customHeight="1" x14ac:dyDescent="0.2">
      <c r="A25" s="236" t="str">
        <f>Evaluation!A33</f>
        <v>Pr 4</v>
      </c>
      <c r="B25" s="151" t="str">
        <f>Evaluation!B33</f>
        <v>Tracer, planifier et optimiser la réalisation des contrats</v>
      </c>
      <c r="C25" s="152"/>
      <c r="D25" s="153"/>
      <c r="E25" s="154" t="str">
        <f>Evaluation!D33</f>
        <v/>
      </c>
      <c r="F25" s="237" t="str">
        <f>Evaluation!E33</f>
        <v/>
      </c>
      <c r="H25" s="69">
        <v>1</v>
      </c>
      <c r="I25" s="69">
        <v>1</v>
      </c>
      <c r="J25" s="69">
        <v>0</v>
      </c>
    </row>
    <row r="26" spans="1:10" s="150" customFormat="1" ht="17.100000000000001" customHeight="1" x14ac:dyDescent="0.2">
      <c r="A26" s="236" t="str">
        <f>Evaluation!A39</f>
        <v>Pr 5</v>
      </c>
      <c r="B26" s="151" t="str">
        <f>Evaluation!B39</f>
        <v>Améliorer la productivité des contrats</v>
      </c>
      <c r="C26" s="152"/>
      <c r="D26" s="153"/>
      <c r="E26" s="154" t="str">
        <f>Evaluation!D39</f>
        <v/>
      </c>
      <c r="F26" s="237" t="str">
        <f>Evaluation!E39</f>
        <v/>
      </c>
      <c r="H26" s="69">
        <v>0</v>
      </c>
      <c r="I26" s="69">
        <v>1</v>
      </c>
      <c r="J26" s="69">
        <v>0</v>
      </c>
    </row>
    <row r="27" spans="1:10" s="150" customFormat="1" ht="17.100000000000001" customHeight="1" x14ac:dyDescent="0.2">
      <c r="A27" s="236" t="str">
        <f>Evaluation!A45</f>
        <v>Pr 6</v>
      </c>
      <c r="B27" s="151" t="str">
        <f>Evaluation!B45</f>
        <v>Favoriser un environnement d'apprentissage à partir de ses activités et de ses résultats</v>
      </c>
      <c r="C27" s="152"/>
      <c r="D27" s="153"/>
      <c r="E27" s="154" t="str">
        <f>Evaluation!D45</f>
        <v/>
      </c>
      <c r="F27" s="237" t="str">
        <f>Evaluation!E45</f>
        <v/>
      </c>
      <c r="H27" s="69">
        <f>H26</f>
        <v>0</v>
      </c>
      <c r="I27" s="69">
        <f>I26</f>
        <v>1</v>
      </c>
      <c r="J27" s="69">
        <v>0</v>
      </c>
    </row>
    <row r="28" spans="1:10" s="150" customFormat="1" ht="17.100000000000001" customHeight="1" x14ac:dyDescent="0.2">
      <c r="A28" s="247" t="str">
        <f>Evaluation!A52</f>
        <v>Pr 7</v>
      </c>
      <c r="B28" s="248" t="str">
        <f>Evaluation!B52</f>
        <v>Optimiser les marges financières</v>
      </c>
      <c r="C28" s="249"/>
      <c r="D28" s="250"/>
      <c r="E28" s="251" t="str">
        <f>Evaluation!D52</f>
        <v/>
      </c>
      <c r="F28" s="252" t="str">
        <f>Evaluation!E52</f>
        <v/>
      </c>
      <c r="H28" s="69">
        <v>0</v>
      </c>
      <c r="I28" s="69">
        <v>1</v>
      </c>
      <c r="J28" s="69">
        <v>0</v>
      </c>
    </row>
    <row r="29" spans="1:10" s="149" customFormat="1" ht="17.100000000000001" customHeight="1" x14ac:dyDescent="0.2">
      <c r="A29" s="253" t="str">
        <f>Evaluation!A58</f>
        <v>Bonnes Pratiques de Qualité Perçue</v>
      </c>
      <c r="B29" s="254"/>
      <c r="C29" s="255"/>
      <c r="D29" s="256"/>
      <c r="E29" s="257" t="str">
        <f>Evaluation!D58</f>
        <v/>
      </c>
      <c r="F29" s="258" t="str">
        <f>Evaluation!E58</f>
        <v/>
      </c>
      <c r="H29" s="69"/>
      <c r="I29" s="69"/>
      <c r="J29" s="69"/>
    </row>
    <row r="30" spans="1:10" s="150" customFormat="1" ht="17.100000000000001" customHeight="1" x14ac:dyDescent="0.2">
      <c r="A30" s="155" t="str">
        <f>Evaluation!A59</f>
        <v>Pr 8</v>
      </c>
      <c r="B30" s="156" t="str">
        <f>Evaluation!B59</f>
        <v>Faire connaître les atouts de la SRC</v>
      </c>
      <c r="C30" s="157"/>
      <c r="D30" s="158"/>
      <c r="E30" s="159" t="str">
        <f>Evaluation!D59</f>
        <v/>
      </c>
      <c r="F30" s="160" t="str">
        <f>Evaluation!E59</f>
        <v/>
      </c>
      <c r="H30" s="69">
        <f>H29</f>
        <v>0</v>
      </c>
      <c r="I30" s="69">
        <v>1</v>
      </c>
      <c r="J30" s="69">
        <v>1</v>
      </c>
    </row>
    <row r="31" spans="1:10" s="150" customFormat="1" ht="17.100000000000001" customHeight="1" x14ac:dyDescent="0.2">
      <c r="A31" s="155" t="str">
        <f>Evaluation!A66</f>
        <v>Pr 9</v>
      </c>
      <c r="B31" s="156" t="str">
        <f>Evaluation!B66</f>
        <v>Développer le marketing sur les livrables</v>
      </c>
      <c r="C31" s="157"/>
      <c r="D31" s="158"/>
      <c r="E31" s="159" t="str">
        <f>Evaluation!D66</f>
        <v/>
      </c>
      <c r="F31" s="160" t="str">
        <f>Evaluation!E66</f>
        <v/>
      </c>
      <c r="H31" s="69">
        <f>H30</f>
        <v>0</v>
      </c>
      <c r="I31" s="69">
        <v>0</v>
      </c>
      <c r="J31" s="69">
        <f>J30</f>
        <v>1</v>
      </c>
    </row>
    <row r="32" spans="1:10" s="150" customFormat="1" ht="17.100000000000001" customHeight="1" x14ac:dyDescent="0.2">
      <c r="A32" s="155" t="str">
        <f>Evaluation!A72</f>
        <v>Pr 10</v>
      </c>
      <c r="B32" s="156" t="str">
        <f>Evaluation!B72</f>
        <v>Développer une démarche qualité reconnue</v>
      </c>
      <c r="C32" s="157"/>
      <c r="D32" s="158"/>
      <c r="E32" s="159" t="str">
        <f>Evaluation!D72</f>
        <v/>
      </c>
      <c r="F32" s="160" t="str">
        <f>Evaluation!E72</f>
        <v/>
      </c>
      <c r="H32" s="69">
        <f>H31</f>
        <v>0</v>
      </c>
      <c r="I32" s="69">
        <v>0</v>
      </c>
      <c r="J32" s="69">
        <f>J31</f>
        <v>1</v>
      </c>
    </row>
    <row r="33" spans="1:10" s="150" customFormat="1" ht="17.100000000000001" customHeight="1" x14ac:dyDescent="0.2">
      <c r="A33" s="161" t="str">
        <f>Evaluation!A77</f>
        <v>Pr 11</v>
      </c>
      <c r="B33" s="162" t="str">
        <f>Evaluation!B77</f>
        <v>Etre promoteur d'innovations et créateur d'avenirs pour la Société</v>
      </c>
      <c r="C33" s="163"/>
      <c r="D33" s="164"/>
      <c r="E33" s="165" t="str">
        <f>Evaluation!D77</f>
        <v/>
      </c>
      <c r="F33" s="166" t="str">
        <f>Evaluation!E77</f>
        <v/>
      </c>
      <c r="H33" s="69">
        <f>H31</f>
        <v>0</v>
      </c>
      <c r="I33" s="69">
        <f>I31</f>
        <v>0</v>
      </c>
      <c r="J33" s="69">
        <f>J31</f>
        <v>1</v>
      </c>
    </row>
    <row r="34" spans="1:10" s="98" customFormat="1" ht="17.100000000000001" customHeight="1" x14ac:dyDescent="0.2">
      <c r="A34" s="400" t="s">
        <v>109</v>
      </c>
      <c r="B34" s="401"/>
      <c r="C34" s="401"/>
      <c r="D34" s="401"/>
      <c r="E34" s="401"/>
      <c r="F34" s="402"/>
      <c r="H34" s="69"/>
      <c r="I34" s="69"/>
      <c r="J34" s="69"/>
    </row>
    <row r="35" spans="1:10" s="150" customFormat="1" ht="39" customHeight="1" x14ac:dyDescent="0.2">
      <c r="A35" s="399" t="s">
        <v>231</v>
      </c>
      <c r="B35" s="399"/>
      <c r="C35" s="399"/>
      <c r="D35" s="399"/>
      <c r="E35" s="399"/>
      <c r="F35" s="399"/>
      <c r="H35" s="69"/>
      <c r="I35" s="69"/>
      <c r="J35" s="69"/>
    </row>
    <row r="36" spans="1:10" s="150" customFormat="1" ht="39" customHeight="1" x14ac:dyDescent="0.2">
      <c r="A36" s="399" t="s">
        <v>231</v>
      </c>
      <c r="B36" s="399"/>
      <c r="C36" s="399"/>
      <c r="D36" s="399"/>
      <c r="E36" s="399"/>
      <c r="F36" s="399"/>
      <c r="H36" s="69"/>
      <c r="I36" s="69"/>
      <c r="J36" s="69"/>
    </row>
    <row r="37" spans="1:10" s="150" customFormat="1" ht="39" customHeight="1" x14ac:dyDescent="0.2">
      <c r="A37" s="399" t="s">
        <v>231</v>
      </c>
      <c r="B37" s="399"/>
      <c r="C37" s="399"/>
      <c r="D37" s="399"/>
      <c r="E37" s="399"/>
      <c r="F37" s="399"/>
      <c r="H37" s="69"/>
      <c r="I37" s="69"/>
      <c r="J37" s="69"/>
    </row>
  </sheetData>
  <sheetProtection sheet="1" objects="1" scenarios="1" formatCells="0" formatColumns="0" formatRows="0" selectLockedCells="1"/>
  <mergeCells count="9">
    <mergeCell ref="A37:F37"/>
    <mergeCell ref="A34:F34"/>
    <mergeCell ref="D4:E4"/>
    <mergeCell ref="D5:E5"/>
    <mergeCell ref="D6:E6"/>
    <mergeCell ref="D7:E7"/>
    <mergeCell ref="D9:F9"/>
    <mergeCell ref="A35:F35"/>
    <mergeCell ref="A36:F36"/>
  </mergeCells>
  <phoneticPr fontId="1" type="noConversion"/>
  <dataValidations count="1">
    <dataValidation allowBlank="1" showInputMessage="1" showErrorMessage="1" prompt="Indiquez brièvement le plan d'action prioritaire : objectifs, pilotage et planning" sqref="A16:A18 A35:A37"/>
  </dataValidations>
  <printOptions horizontalCentered="1"/>
  <pageMargins left="0.31" right="0.31" top="0.59" bottom="0.59" header="0.28000000000000003" footer="0.28000000000000003"/>
  <pageSetup paperSize="9" orientation="landscape" useFirstPageNumber="1" r:id="rId1"/>
  <headerFooter alignWithMargins="0">
    <oddHeader>&amp;L&amp;"Arial Narrow,Normal"&amp;8© 2017 - G. Farges gilbert.farges@utc.fr&amp;C&amp;"Arial Narrow,Normal"&amp;8www.utc.fr/master-qualite "Travaux" "Qualité-Management" réf 382&amp;R&amp;"Arial Narrow,Normal"&amp;8QPO12 - LAJNEF D. - MARWEN M.- SGHAIER I. - SIDDO R.</oddHeader>
    <oddFooter>&amp;L&amp;"Arial Narrow,Normal"&amp;8Edition du &amp;D&amp;C&amp;"Arial Narrow,Normal"&amp;8Fichier : &amp;F - &amp;A&amp;R&amp;"Arial Narrow,Normal"&amp;8_x000D_&amp;P/&amp;N</oddFooter>
  </headerFooter>
  <rowBreaks count="1" manualBreakCount="1">
    <brk id="1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Mode d'emploi</vt:lpstr>
      <vt:lpstr>Evaluation</vt:lpstr>
      <vt:lpstr>Résultats</vt:lpstr>
      <vt:lpstr>Evaluation!Impression_des_titres</vt:lpstr>
      <vt:lpstr>Résultats!Impression_des_titres</vt:lpstr>
      <vt:lpstr>Evaluation!Zone_d_impression</vt:lpstr>
      <vt:lpstr>'Mode d''emploi'!Zone_d_impression</vt:lpstr>
      <vt:lpstr>Résultats!Zone_d_impression</vt:lpstr>
    </vt:vector>
  </TitlesOfParts>
  <Manager>FARGES Gilbert</Manager>
  <Company>UTC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Grille autodiagnostic "Performance en Recherche"</dc:title>
  <dc:subject>Auto-évaluation, déclaration ISO 17050, benchmarking</dc:subject>
  <dc:creator>FARGES Gilbert</dc:creator>
  <cp:keywords>recherche, qualité, audit, guide, ISO 17050</cp:keywords>
  <dc:description>Travaux du réseau QeR CNRS 2012-2013 sur "Comment aller au-delà de la Qualité en Recherche ?"</dc:description>
  <cp:lastModifiedBy>hp-g6</cp:lastModifiedBy>
  <cp:lastPrinted>2017-02-16T13:54:30Z</cp:lastPrinted>
  <dcterms:created xsi:type="dcterms:W3CDTF">2004-01-18T21:06:38Z</dcterms:created>
  <dcterms:modified xsi:type="dcterms:W3CDTF">2017-02-19T17:30:49Z</dcterms:modified>
  <cp:category>Outil qualité recherche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érifié par">
    <vt:lpwstr>FARGES Gilbert</vt:lpwstr>
  </property>
  <property fmtid="{D5CDD505-2E9C-101B-9397-08002B2CF9AE}" pid="3" name="Propriétaire">
    <vt:lpwstr>FARGES Gilbert</vt:lpwstr>
  </property>
  <property fmtid="{D5CDD505-2E9C-101B-9397-08002B2CF9AE}" pid="4" name="Publication">
    <vt:lpwstr>Guide des Bonnes Pratiques de l'Ingénierie Biomédicale en Etablissement de Santé, www.lespratiquesdelaperformance.fr, ISBN: 978-2-36233-027-8 - ISSN : 2114-1657</vt:lpwstr>
  </property>
  <property fmtid="{D5CDD505-2E9C-101B-9397-08002B2CF9AE}" pid="5" name="Objet">
    <vt:lpwstr>Autodiagnostic, audit qualité d'un service biomédical</vt:lpwstr>
  </property>
</Properties>
</file>