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1550" windowHeight="5280" tabRatio="902" activeTab="1"/>
  </bookViews>
  <sheets>
    <sheet name="LISEZ-MOI (mode emploi)" sheetId="1" r:id="rId1"/>
    <sheet name="Resultat" sheetId="2" r:id="rId2"/>
    <sheet name="ALGE" sheetId="3" r:id="rId3"/>
    <sheet name="ASPI" sheetId="4" r:id="rId4"/>
    <sheet name="ACCE" sheetId="5" r:id="rId5"/>
    <sheet name="DEFI" sheetId="6" r:id="rId6"/>
    <sheet name="DOPP" sheetId="7" r:id="rId7"/>
    <sheet name="ECHO" sheetId="8" r:id="rId8"/>
    <sheet name="ELEC" sheetId="9" r:id="rId9"/>
    <sheet name="FIBR" sheetId="10" r:id="rId10"/>
    <sheet name="COUV" sheetId="11" r:id="rId11"/>
    <sheet name="MELA" sheetId="12" r:id="rId12"/>
    <sheet name="MESU" sheetId="13" r:id="rId13"/>
    <sheet name="HEMO" sheetId="14" r:id="rId14"/>
    <sheet name="MONI" sheetId="15" r:id="rId15"/>
    <sheet name="VENT'IRM" sheetId="16" r:id="rId16"/>
    <sheet name="POUS" sheetId="17" r:id="rId17"/>
    <sheet name="PRES" sheetId="18" r:id="rId18"/>
    <sheet name="RECH" sheetId="19" r:id="rId19"/>
    <sheet name="STIM" sheetId="20" r:id="rId20"/>
    <sheet name="SYST" sheetId="21" r:id="rId21"/>
    <sheet name="VENT'A" sheetId="22" r:id="rId22"/>
    <sheet name="VENT'U" sheetId="23" r:id="rId23"/>
    <sheet name="FAST" sheetId="24" r:id="rId24"/>
    <sheet name="VENT'REV" sheetId="25" r:id="rId25"/>
    <sheet name="STAT'PERF" sheetId="26" r:id="rId26"/>
    <sheet name="ECN25" sheetId="27" r:id="rId27"/>
    <sheet name="ECN26" sheetId="28" r:id="rId28"/>
    <sheet name="ECN27" sheetId="29" r:id="rId29"/>
    <sheet name="ECN28" sheetId="30" r:id="rId30"/>
    <sheet name="ECN29" sheetId="31" r:id="rId31"/>
    <sheet name="ECN30" sheetId="32" r:id="rId32"/>
  </sheets>
  <definedNames/>
  <calcPr fullCalcOnLoad="1"/>
</workbook>
</file>

<file path=xl/sharedStrings.xml><?xml version="1.0" encoding="utf-8"?>
<sst xmlns="http://schemas.openxmlformats.org/spreadsheetml/2006/main" count="2393" uniqueCount="150">
  <si>
    <t>Dispositif médical :</t>
  </si>
  <si>
    <t>Classe CE du dispositif médical</t>
  </si>
  <si>
    <t>I : faible degré de risque</t>
  </si>
  <si>
    <t>IIa : degré moyen de risque</t>
  </si>
  <si>
    <t>IIb : degré de risque élevé</t>
  </si>
  <si>
    <t>III : degré de risque très sérieux</t>
  </si>
  <si>
    <t>Conséquence de la panne</t>
  </si>
  <si>
    <t xml:space="preserve">Niveau d’utilisation
</t>
  </si>
  <si>
    <t xml:space="preserve">Solution de secours 
</t>
  </si>
  <si>
    <t>Usage permanent de l’équipement (24/24, 7/7</t>
  </si>
  <si>
    <t>Repli identifiable, équipements équivalents sur le CHU</t>
  </si>
  <si>
    <t>Equipements de secours disponibles</t>
  </si>
  <si>
    <t>SERVICE DE SOINS</t>
  </si>
  <si>
    <t xml:space="preserve">SERVICE BIOMEDICAL </t>
  </si>
  <si>
    <t xml:space="preserve">Contrôle préalable à l’utilisation
</t>
  </si>
  <si>
    <t xml:space="preserve">Equipement impossible techniquement à contrôler avant usage </t>
  </si>
  <si>
    <t>CRITERES</t>
  </si>
  <si>
    <t>Date de l'analyse</t>
  </si>
  <si>
    <t>RESULTAT</t>
  </si>
  <si>
    <t>Usage moyen (1 à 2 fois par semaine)</t>
  </si>
  <si>
    <t>Usage fréquent (au moins une fois par jour)</t>
  </si>
  <si>
    <t>Equipement unique, sans aucune solution de repli interne ou externe</t>
  </si>
  <si>
    <t>Equipement unique, solution de repli disponible</t>
  </si>
  <si>
    <t>Equipement irrégulièrement contrôlé avant usage</t>
  </si>
  <si>
    <t xml:space="preserve">Equipement systématiquement contrôlé avant  usage, contrôle complet
</t>
  </si>
  <si>
    <t xml:space="preserve">Conséquences sur la prise en charge (orientation du patient, risque sur la qualité des soins)
</t>
  </si>
  <si>
    <t>Responsable de l'analyse</t>
  </si>
  <si>
    <t>Fréquence d'apparition d'une défaillance du dispositif médical</t>
  </si>
  <si>
    <t>Défaillance exeptionnelle    (une à deux panne par an)</t>
  </si>
  <si>
    <t>Défaillance rare  (une à deux panne par semestre)</t>
  </si>
  <si>
    <t xml:space="preserve">Défaillance occasionnelle (une à deux panne par mois) </t>
  </si>
  <si>
    <t>Défaillance fréquente (une à deux panne par semaine)</t>
  </si>
  <si>
    <t>Diagnosticable par l'utilisateur</t>
  </si>
  <si>
    <t>Age du dispositf médical</t>
  </si>
  <si>
    <t>Délai de la maintenance du dispositif médical</t>
  </si>
  <si>
    <t>Délai de maintenance inférieure à une  journée ou DM de remplacement</t>
  </si>
  <si>
    <t>Evaluateur 1</t>
  </si>
  <si>
    <t>Evaluateur 2</t>
  </si>
  <si>
    <t>Evaluateur 3</t>
  </si>
  <si>
    <t>Evaluateur 4</t>
  </si>
  <si>
    <t>Evaluateur 5</t>
  </si>
  <si>
    <t>Evaluateur 6</t>
  </si>
  <si>
    <t>Evaluateur 7</t>
  </si>
  <si>
    <t>Evaluateur 8</t>
  </si>
  <si>
    <t>Difficilement diagnosticable par le biomédical</t>
  </si>
  <si>
    <t>Facile à diagnostiquer par le biomédical</t>
  </si>
  <si>
    <t>Non diagnosticable par le biomédical</t>
  </si>
  <si>
    <t>………………</t>
  </si>
  <si>
    <t>Unité fonctionnelle :</t>
  </si>
  <si>
    <t>Evaluateurs présent lors de l'ECN</t>
  </si>
  <si>
    <t>Délai de maintenance supérieure à un mois sans DM de remplacement</t>
  </si>
  <si>
    <t>Délai de maintenance inférieure à une semaine sans DM de remplacement</t>
  </si>
  <si>
    <t>Délai de maintenance superieure à la semaine sans DM de remplacement</t>
  </si>
  <si>
    <t>Usage faible (1 à 2 fois par mois</t>
  </si>
  <si>
    <t>Evaluation de la Criticité des dispositifs médicaux</t>
  </si>
  <si>
    <t>………………..</t>
  </si>
  <si>
    <t>…………...….</t>
  </si>
  <si>
    <t>……………....</t>
  </si>
  <si>
    <t xml:space="preserve"> Aptitude à l'usage
</t>
  </si>
  <si>
    <t>Equipement simple d'usage</t>
  </si>
  <si>
    <t xml:space="preserve">Equipement assez simple à l’usage </t>
  </si>
  <si>
    <t>Equipement difficile à l'usage</t>
  </si>
  <si>
    <t>Equipement  tres complexe à l'usage</t>
  </si>
  <si>
    <t>Aide au dysfonctionnement( complexité du diagnostic)</t>
  </si>
  <si>
    <t>Taux de criticité</t>
  </si>
  <si>
    <t>Criticité</t>
  </si>
  <si>
    <t>Désignation</t>
  </si>
  <si>
    <t>Action</t>
  </si>
  <si>
    <t>Date</t>
  </si>
  <si>
    <t>ALGESIMETRE</t>
  </si>
  <si>
    <t>ANESTHESIE</t>
  </si>
  <si>
    <t>BOURGUET</t>
  </si>
  <si>
    <t>ASPIRATUER MEDICAUX CHIRURGICAL</t>
  </si>
  <si>
    <t>DEFIBRILLATEUR OU MONITEUR DEFIBRILLATEUR</t>
  </si>
  <si>
    <t>DOPPLER OESOPHASIEN</t>
  </si>
  <si>
    <t>ECHODOPPLER COULEUR</t>
  </si>
  <si>
    <t>ELECTROCARDIOGRAPHE</t>
  </si>
  <si>
    <t>MELANGEUR DE GAZ</t>
  </si>
  <si>
    <t>MESURE DU CONTENU VESICAL</t>
  </si>
  <si>
    <t>MONITEUR DE SURVEILLANCE ET MODULE</t>
  </si>
  <si>
    <t>PRESSOTHERAPIE</t>
  </si>
  <si>
    <t>RECHAUFFEUR DE PERFUSION / TRANSFUSION</t>
  </si>
  <si>
    <t>STIMULATEUR NEURO MUSCULAIRE</t>
  </si>
  <si>
    <t>SYSTÈME D'AUTOTRANSFUSION</t>
  </si>
  <si>
    <t>VENTILATEUR D'ANESTHESIE</t>
  </si>
  <si>
    <t>VENTILATEUR D'URGENCE</t>
  </si>
  <si>
    <t>Aide au diagnostic</t>
  </si>
  <si>
    <t>FIBROBRONCHOSCOPE</t>
  </si>
  <si>
    <t>Equipement contrôlé avant usage mais contrôle incomplet</t>
  </si>
  <si>
    <t>Aucune conséquence pour le patient ou la prise en charge</t>
  </si>
  <si>
    <t>Conséquence réelle sur l’état de santé du patient, sans risque vital</t>
  </si>
  <si>
    <t xml:space="preserve">Conséquence grave pour l’état de santé du patient, risque vital </t>
  </si>
  <si>
    <t>Conséquences sur la prise en charge (orientation du patient, risque sur la qualité des soins)</t>
  </si>
  <si>
    <t xml:space="preserve"> ACCELERATEUR RECHAUFFEUR DE PERFUSION ARIZANT</t>
  </si>
  <si>
    <t>COUVERTURE CHAUFFANT A AIR PULSE</t>
  </si>
  <si>
    <t>POUSSE SERINGUE ISOLE</t>
  </si>
  <si>
    <t>VENTILATEUR IRM</t>
  </si>
  <si>
    <t>VIDEO FASTRACH</t>
  </si>
  <si>
    <t>VENTILATEUR REVEIL</t>
  </si>
  <si>
    <t>STATION DE PERFUSION</t>
  </si>
  <si>
    <t>HEMOCUE</t>
  </si>
  <si>
    <t>Equipement neuf (acquis il y a moins de 4 ans)</t>
  </si>
  <si>
    <t>Equipement  stable (acquis entre 4 et 8 ans)</t>
  </si>
  <si>
    <t>Equipement vieillissent (acquis entre 8 et 12 ans)</t>
  </si>
  <si>
    <t>Equipement en fin de vie (acquis il y a plus de 12 ans ou en fin de support)</t>
  </si>
  <si>
    <t>EVALUATION DE LA CRITICITE</t>
  </si>
  <si>
    <t>Données contextuelles</t>
  </si>
  <si>
    <t>Avertissement: toute zone blanche peut être rempli</t>
  </si>
  <si>
    <t>Exploitant des dispositifs médicaux (DM)</t>
  </si>
  <si>
    <t>C: Considerer</t>
  </si>
  <si>
    <t>A: Améliorer</t>
  </si>
  <si>
    <t>Echelle des résultats</t>
  </si>
  <si>
    <t>de 0 à 24 %</t>
  </si>
  <si>
    <t>de 25 à 49 %</t>
  </si>
  <si>
    <t>de 50 à 74 %</t>
  </si>
  <si>
    <t>de 75 à 100 %</t>
  </si>
  <si>
    <t>Pourcentage</t>
  </si>
  <si>
    <t>Faible</t>
  </si>
  <si>
    <t>Moyenne</t>
  </si>
  <si>
    <t xml:space="preserve">Forte </t>
  </si>
  <si>
    <t>Majeure</t>
  </si>
  <si>
    <t>Aucune action</t>
  </si>
  <si>
    <t>Comment:</t>
  </si>
  <si>
    <r>
      <t xml:space="preserve">2.Visualiser les resultats dans l'onglet (resultat)  </t>
    </r>
    <r>
      <rPr>
        <b/>
        <sz val="11"/>
        <color indexed="10"/>
        <rFont val="Calibri"/>
        <family val="2"/>
      </rPr>
      <t>ne rien écrire dans onglet resultats</t>
    </r>
  </si>
  <si>
    <t>J. RIPART</t>
  </si>
  <si>
    <t>V. ZENOU</t>
  </si>
  <si>
    <t>R. ROGNON</t>
  </si>
  <si>
    <t>R. ROUVIERE</t>
  </si>
  <si>
    <t>F. CHAUSSENDE</t>
  </si>
  <si>
    <t>Y. LE MANAC'H</t>
  </si>
  <si>
    <t>Evaluateurs</t>
  </si>
  <si>
    <t>Indiquez le nom du pôle / service</t>
  </si>
  <si>
    <t>Indiquez le nom des évaluateurs</t>
  </si>
  <si>
    <t>Indiquez le nom du responsable de l'analyse</t>
  </si>
  <si>
    <t>Mode d'emploi</t>
  </si>
  <si>
    <t>1. Utiliser cet outil d'évaluation de la criticité en lisant le mode emploi PDCA</t>
  </si>
  <si>
    <t>3. Mettre à jour avec le bouton "Actualiser" des que vous modifiez les fiches (onglet résultat)</t>
  </si>
  <si>
    <t>1. Prendre connaissance de la liste des équipements (par désignation) proposée par le biomédical</t>
  </si>
  <si>
    <t>2. Indiquer les données (dispositif médical, unité fonctionnnelle, date de l'analyse, responsable de l'analyse)</t>
  </si>
  <si>
    <t>3. Réaliser l'évaluation</t>
  </si>
  <si>
    <t xml:space="preserve">4. Visualiser les resulats dans l'onglet résultat </t>
  </si>
  <si>
    <t>P: Preparer</t>
  </si>
  <si>
    <t>D: Diagnostiquer</t>
  </si>
  <si>
    <t>7. Enregistrer et communiquer</t>
  </si>
  <si>
    <t>8.Réevaluer périodiquement la criticité</t>
  </si>
  <si>
    <t>5.  Identifier les criticités &gt; 75% et identifier les actions permettant de la réduire</t>
  </si>
  <si>
    <t>6.  Repérer les criticités &gt; 50% et engager la formalisation des fiches reflexe (conduite à tenir en cas d'indisponibilité)</t>
  </si>
  <si>
    <t>Fiche reflexe "conduite à tenir en cas d'indisponibilité"</t>
  </si>
  <si>
    <t>Surveillance selon fiches d'évènement indésirable</t>
  </si>
  <si>
    <t xml:space="preserve"> Actions de réduction de la criticité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</si>
</sst>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[$-40C]dddd\ d\ mmmm\ yyyy"/>
    <numFmt numFmtId="169" formatCode="[$-F800]dddd\,\ mmmm\ dd\,\ yyyy"/>
    <numFmt numFmtId="170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Verdana"/>
      <family val="2"/>
    </font>
    <font>
      <sz val="11"/>
      <name val="Verdana"/>
      <family val="2"/>
    </font>
    <font>
      <b/>
      <sz val="12"/>
      <color indexed="12"/>
      <name val="Verdana"/>
      <family val="2"/>
    </font>
    <font>
      <b/>
      <sz val="12"/>
      <color indexed="8"/>
      <name val="Verdana"/>
      <family val="2"/>
    </font>
    <font>
      <sz val="8"/>
      <color indexed="8"/>
      <name val="Verdana"/>
      <family val="2"/>
    </font>
    <font>
      <sz val="60"/>
      <color indexed="8"/>
      <name val="Verdana"/>
      <family val="2"/>
    </font>
    <font>
      <b/>
      <i/>
      <sz val="16"/>
      <color indexed="8"/>
      <name val="Verdana"/>
      <family val="2"/>
    </font>
    <font>
      <b/>
      <i/>
      <sz val="10"/>
      <color indexed="8"/>
      <name val="Verdana"/>
      <family val="2"/>
    </font>
    <font>
      <b/>
      <i/>
      <sz val="22"/>
      <color indexed="8"/>
      <name val="Verdana"/>
      <family val="2"/>
    </font>
    <font>
      <b/>
      <i/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i/>
      <sz val="36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1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0" borderId="0" applyNumberFormat="0" applyBorder="0" applyAlignment="0" applyProtection="0"/>
    <xf numFmtId="9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39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right" vertical="center" wrapText="1"/>
    </xf>
    <xf numFmtId="0" fontId="5" fillId="33" borderId="0" xfId="0" applyFont="1" applyFill="1" applyAlignment="1">
      <alignment/>
    </xf>
    <xf numFmtId="43" fontId="5" fillId="0" borderId="0" xfId="47" applyFont="1" applyAlignment="1">
      <alignment/>
    </xf>
    <xf numFmtId="0" fontId="6" fillId="33" borderId="11" xfId="0" applyFont="1" applyFill="1" applyBorder="1" applyAlignment="1">
      <alignment horizontal="left" vertical="center"/>
    </xf>
    <xf numFmtId="164" fontId="7" fillId="33" borderId="11" xfId="0" applyNumberFormat="1" applyFont="1" applyFill="1" applyBorder="1" applyAlignment="1">
      <alignment vertical="center"/>
    </xf>
    <xf numFmtId="164" fontId="6" fillId="33" borderId="11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1" fontId="12" fillId="34" borderId="12" xfId="0" applyNumberFormat="1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vertical="center" wrapText="1"/>
    </xf>
    <xf numFmtId="11" fontId="12" fillId="34" borderId="13" xfId="0" applyNumberFormat="1" applyFont="1" applyFill="1" applyBorder="1" applyAlignment="1">
      <alignment horizontal="center" vertical="center" wrapText="1"/>
    </xf>
    <xf numFmtId="11" fontId="12" fillId="34" borderId="26" xfId="0" applyNumberFormat="1" applyFont="1" applyFill="1" applyBorder="1" applyAlignment="1">
      <alignment horizontal="center" vertical="center" wrapText="1"/>
    </xf>
    <xf numFmtId="11" fontId="12" fillId="34" borderId="27" xfId="0" applyNumberFormat="1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 wrapText="1"/>
    </xf>
    <xf numFmtId="0" fontId="12" fillId="35" borderId="27" xfId="0" applyFont="1" applyFill="1" applyBorder="1" applyAlignment="1">
      <alignment horizontal="center" vertical="center" wrapText="1"/>
    </xf>
    <xf numFmtId="9" fontId="8" fillId="0" borderId="28" xfId="52" applyNumberFormat="1" applyFont="1" applyBorder="1" applyAlignment="1">
      <alignment horizontal="center" vertical="center"/>
    </xf>
    <xf numFmtId="0" fontId="5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right" vertical="center" wrapText="1"/>
      <protection locked="0"/>
    </xf>
    <xf numFmtId="0" fontId="5" fillId="33" borderId="0" xfId="0" applyFont="1" applyFill="1" applyAlignment="1" applyProtection="1">
      <alignment/>
      <protection locked="0"/>
    </xf>
    <xf numFmtId="43" fontId="5" fillId="0" borderId="0" xfId="47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9" fontId="0" fillId="0" borderId="29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9" fontId="0" fillId="0" borderId="30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4" fontId="0" fillId="0" borderId="32" xfId="0" applyNumberFormat="1" applyFont="1" applyBorder="1" applyAlignment="1">
      <alignment horizontal="center"/>
    </xf>
    <xf numFmtId="9" fontId="0" fillId="0" borderId="33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26" borderId="34" xfId="0" applyFont="1" applyFill="1" applyBorder="1" applyAlignment="1">
      <alignment horizontal="center"/>
    </xf>
    <xf numFmtId="0" fontId="18" fillId="26" borderId="35" xfId="0" applyFont="1" applyFill="1" applyBorder="1" applyAlignment="1">
      <alignment horizontal="center"/>
    </xf>
    <xf numFmtId="0" fontId="18" fillId="26" borderId="36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37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0" fillId="36" borderId="37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38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39" xfId="0" applyFill="1" applyBorder="1" applyAlignment="1">
      <alignment/>
    </xf>
    <xf numFmtId="0" fontId="0" fillId="36" borderId="40" xfId="0" applyFill="1" applyBorder="1" applyAlignment="1">
      <alignment/>
    </xf>
    <xf numFmtId="0" fontId="0" fillId="36" borderId="26" xfId="0" applyFill="1" applyBorder="1" applyAlignment="1">
      <alignment/>
    </xf>
    <xf numFmtId="0" fontId="15" fillId="26" borderId="41" xfId="0" applyFont="1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0" borderId="0" xfId="0" applyAlignment="1">
      <alignment horizontal="center"/>
    </xf>
    <xf numFmtId="0" fontId="17" fillId="36" borderId="37" xfId="0" applyFont="1" applyFill="1" applyBorder="1" applyAlignment="1">
      <alignment/>
    </xf>
    <xf numFmtId="0" fontId="17" fillId="36" borderId="38" xfId="0" applyFont="1" applyFill="1" applyBorder="1" applyAlignment="1">
      <alignment/>
    </xf>
    <xf numFmtId="0" fontId="19" fillId="36" borderId="37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23" fillId="36" borderId="0" xfId="0" applyFont="1" applyFill="1" applyBorder="1" applyAlignment="1">
      <alignment/>
    </xf>
    <xf numFmtId="0" fontId="24" fillId="36" borderId="0" xfId="0" applyFont="1" applyFill="1" applyBorder="1" applyAlignment="1">
      <alignment horizontal="left"/>
    </xf>
    <xf numFmtId="0" fontId="25" fillId="36" borderId="0" xfId="0" applyFont="1" applyFill="1" applyBorder="1" applyAlignment="1">
      <alignment horizontal="left"/>
    </xf>
    <xf numFmtId="0" fontId="22" fillId="36" borderId="42" xfId="0" applyFont="1" applyFill="1" applyBorder="1" applyAlignment="1">
      <alignment horizontal="center"/>
    </xf>
    <xf numFmtId="0" fontId="22" fillId="36" borderId="41" xfId="0" applyFont="1" applyFill="1" applyBorder="1" applyAlignment="1">
      <alignment horizontal="center"/>
    </xf>
    <xf numFmtId="0" fontId="22" fillId="36" borderId="43" xfId="0" applyFont="1" applyFill="1" applyBorder="1" applyAlignment="1">
      <alignment horizontal="center"/>
    </xf>
    <xf numFmtId="0" fontId="0" fillId="36" borderId="12" xfId="0" applyFill="1" applyBorder="1" applyAlignment="1">
      <alignment horizontal="left"/>
    </xf>
    <xf numFmtId="0" fontId="0" fillId="36" borderId="13" xfId="0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0" fillId="36" borderId="39" xfId="0" applyFill="1" applyBorder="1" applyAlignment="1">
      <alignment horizontal="left"/>
    </xf>
    <xf numFmtId="0" fontId="0" fillId="36" borderId="26" xfId="0" applyFill="1" applyBorder="1" applyAlignment="1">
      <alignment horizontal="left"/>
    </xf>
    <xf numFmtId="0" fontId="0" fillId="36" borderId="27" xfId="0" applyFill="1" applyBorder="1" applyAlignment="1">
      <alignment horizontal="left"/>
    </xf>
    <xf numFmtId="0" fontId="0" fillId="36" borderId="40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17" fillId="36" borderId="42" xfId="0" applyFont="1" applyFill="1" applyBorder="1" applyAlignment="1">
      <alignment horizontal="left"/>
    </xf>
    <xf numFmtId="0" fontId="17" fillId="36" borderId="41" xfId="0" applyFont="1" applyFill="1" applyBorder="1" applyAlignment="1">
      <alignment horizontal="left"/>
    </xf>
    <xf numFmtId="0" fontId="17" fillId="36" borderId="43" xfId="0" applyFont="1" applyFill="1" applyBorder="1" applyAlignment="1">
      <alignment horizontal="left"/>
    </xf>
    <xf numFmtId="0" fontId="0" fillId="36" borderId="13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39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0" fillId="36" borderId="37" xfId="0" applyFill="1" applyBorder="1" applyAlignment="1">
      <alignment horizontal="left"/>
    </xf>
    <xf numFmtId="0" fontId="0" fillId="0" borderId="3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20" fillId="36" borderId="42" xfId="0" applyFont="1" applyFill="1" applyBorder="1" applyAlignment="1">
      <alignment horizontal="left"/>
    </xf>
    <xf numFmtId="0" fontId="20" fillId="36" borderId="41" xfId="0" applyFont="1" applyFill="1" applyBorder="1" applyAlignment="1">
      <alignment horizontal="left"/>
    </xf>
    <xf numFmtId="0" fontId="20" fillId="36" borderId="43" xfId="0" applyFont="1" applyFill="1" applyBorder="1" applyAlignment="1">
      <alignment horizontal="left"/>
    </xf>
    <xf numFmtId="0" fontId="21" fillId="26" borderId="37" xfId="0" applyFont="1" applyFill="1" applyBorder="1" applyAlignment="1">
      <alignment horizontal="center" vertical="center"/>
    </xf>
    <xf numFmtId="0" fontId="21" fillId="26" borderId="13" xfId="0" applyFont="1" applyFill="1" applyBorder="1" applyAlignment="1">
      <alignment horizontal="center" vertical="center"/>
    </xf>
    <xf numFmtId="0" fontId="21" fillId="26" borderId="40" xfId="0" applyFont="1" applyFill="1" applyBorder="1" applyAlignment="1">
      <alignment horizontal="center" vertical="center"/>
    </xf>
    <xf numFmtId="0" fontId="21" fillId="26" borderId="27" xfId="0" applyFont="1" applyFill="1" applyBorder="1" applyAlignment="1">
      <alignment horizontal="center" vertical="center"/>
    </xf>
    <xf numFmtId="0" fontId="13" fillId="8" borderId="42" xfId="0" applyFont="1" applyFill="1" applyBorder="1" applyAlignment="1">
      <alignment horizontal="center" vertical="center"/>
    </xf>
    <xf numFmtId="0" fontId="13" fillId="8" borderId="44" xfId="0" applyFont="1" applyFill="1" applyBorder="1" applyAlignment="1">
      <alignment horizontal="center" vertical="center"/>
    </xf>
    <xf numFmtId="0" fontId="15" fillId="26" borderId="41" xfId="0" applyFont="1" applyFill="1" applyBorder="1" applyAlignment="1">
      <alignment horizontal="center" vertical="center" wrapText="1"/>
    </xf>
    <xf numFmtId="0" fontId="15" fillId="26" borderId="43" xfId="0" applyFont="1" applyFill="1" applyBorder="1" applyAlignment="1">
      <alignment horizontal="center" vertical="center" wrapText="1"/>
    </xf>
    <xf numFmtId="0" fontId="11" fillId="35" borderId="38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 wrapText="1"/>
    </xf>
    <xf numFmtId="0" fontId="11" fillId="35" borderId="39" xfId="0" applyFont="1" applyFill="1" applyBorder="1" applyAlignment="1">
      <alignment horizontal="center" vertical="center" wrapText="1"/>
    </xf>
    <xf numFmtId="0" fontId="14" fillId="35" borderId="37" xfId="0" applyFont="1" applyFill="1" applyBorder="1" applyAlignment="1">
      <alignment horizontal="center" vertical="center" wrapText="1"/>
    </xf>
    <xf numFmtId="0" fontId="14" fillId="35" borderId="40" xfId="0" applyFont="1" applyFill="1" applyBorder="1" applyAlignment="1">
      <alignment horizontal="center" vertical="center" wrapText="1"/>
    </xf>
    <xf numFmtId="0" fontId="12" fillId="35" borderId="29" xfId="0" applyFont="1" applyFill="1" applyBorder="1" applyAlignment="1">
      <alignment horizontal="center" vertical="center" wrapText="1"/>
    </xf>
    <xf numFmtId="0" fontId="12" fillId="35" borderId="33" xfId="0" applyFont="1" applyFill="1" applyBorder="1" applyAlignment="1">
      <alignment horizontal="center" vertical="center" wrapText="1"/>
    </xf>
    <xf numFmtId="0" fontId="12" fillId="35" borderId="45" xfId="0" applyFont="1" applyFill="1" applyBorder="1" applyAlignment="1">
      <alignment horizontal="center" vertical="center" wrapText="1"/>
    </xf>
    <xf numFmtId="0" fontId="12" fillId="35" borderId="46" xfId="0" applyFont="1" applyFill="1" applyBorder="1" applyAlignment="1">
      <alignment horizontal="center" vertical="center" wrapText="1"/>
    </xf>
    <xf numFmtId="0" fontId="10" fillId="8" borderId="38" xfId="0" applyFont="1" applyFill="1" applyBorder="1" applyAlignment="1">
      <alignment horizontal="center" vertical="center" textRotation="255"/>
    </xf>
    <xf numFmtId="0" fontId="10" fillId="8" borderId="40" xfId="0" applyFont="1" applyFill="1" applyBorder="1" applyAlignment="1">
      <alignment horizontal="center" vertical="center" textRotation="255"/>
    </xf>
    <xf numFmtId="0" fontId="11" fillId="34" borderId="38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4" borderId="39" xfId="0" applyFont="1" applyFill="1" applyBorder="1" applyAlignment="1">
      <alignment horizontal="center" vertical="center" wrapText="1"/>
    </xf>
    <xf numFmtId="0" fontId="14" fillId="34" borderId="37" xfId="0" applyFont="1" applyFill="1" applyBorder="1" applyAlignment="1">
      <alignment horizontal="center" vertical="center" wrapText="1"/>
    </xf>
    <xf numFmtId="0" fontId="14" fillId="34" borderId="40" xfId="0" applyFont="1" applyFill="1" applyBorder="1" applyAlignment="1">
      <alignment horizontal="center" vertical="center" wrapText="1"/>
    </xf>
    <xf numFmtId="0" fontId="12" fillId="34" borderId="47" xfId="0" applyFont="1" applyFill="1" applyBorder="1" applyAlignment="1">
      <alignment horizontal="center" vertical="center" wrapText="1"/>
    </xf>
    <xf numFmtId="0" fontId="12" fillId="34" borderId="48" xfId="0" applyFont="1" applyFill="1" applyBorder="1" applyAlignment="1">
      <alignment horizontal="center" vertical="center" wrapText="1"/>
    </xf>
    <xf numFmtId="0" fontId="12" fillId="34" borderId="49" xfId="0" applyFont="1" applyFill="1" applyBorder="1" applyAlignment="1">
      <alignment horizontal="center" vertical="center" wrapText="1"/>
    </xf>
    <xf numFmtId="0" fontId="12" fillId="34" borderId="50" xfId="0" applyFont="1" applyFill="1" applyBorder="1" applyAlignment="1">
      <alignment horizontal="center" vertical="center" wrapText="1"/>
    </xf>
    <xf numFmtId="0" fontId="5" fillId="8" borderId="30" xfId="0" applyFont="1" applyFill="1" applyBorder="1" applyAlignment="1">
      <alignment horizontal="center" vertical="center"/>
    </xf>
    <xf numFmtId="0" fontId="5" fillId="8" borderId="31" xfId="0" applyFont="1" applyFill="1" applyBorder="1" applyAlignment="1">
      <alignment horizontal="center" vertical="center"/>
    </xf>
    <xf numFmtId="14" fontId="5" fillId="0" borderId="51" xfId="0" applyNumberFormat="1" applyFont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5" fillId="8" borderId="33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14" fontId="5" fillId="0" borderId="54" xfId="0" applyNumberFormat="1" applyFont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13" fillId="8" borderId="37" xfId="0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/>
    </xf>
    <xf numFmtId="0" fontId="5" fillId="8" borderId="46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5" fillId="0" borderId="57" xfId="0" applyFont="1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5" fillId="8" borderId="30" xfId="0" applyFont="1" applyFill="1" applyBorder="1" applyAlignment="1">
      <alignment horizontal="center" vertical="center"/>
    </xf>
    <xf numFmtId="0" fontId="5" fillId="0" borderId="51" xfId="0" applyFont="1" applyBorder="1" applyAlignment="1" applyProtection="1">
      <alignment horizontal="center" vertical="center"/>
      <protection/>
    </xf>
    <xf numFmtId="14" fontId="5" fillId="0" borderId="51" xfId="0" applyNumberFormat="1" applyFont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14" fontId="5" fillId="0" borderId="54" xfId="0" applyNumberFormat="1" applyFont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5" fillId="0" borderId="57" xfId="0" applyFon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5" fillId="0" borderId="51" xfId="0" applyFont="1" applyBorder="1" applyAlignment="1">
      <alignment horizontal="center" vertical="center"/>
    </xf>
    <xf numFmtId="0" fontId="12" fillId="35" borderId="60" xfId="0" applyFont="1" applyFill="1" applyBorder="1" applyAlignment="1">
      <alignment horizontal="center" vertical="center" wrapText="1"/>
    </xf>
    <xf numFmtId="0" fontId="12" fillId="35" borderId="61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24"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L20" sqref="L20"/>
    </sheetView>
  </sheetViews>
  <sheetFormatPr defaultColWidth="11.421875" defaultRowHeight="15"/>
  <cols>
    <col min="3" max="3" width="15.140625" style="0" customWidth="1"/>
    <col min="8" max="8" width="37.57421875" style="0" customWidth="1"/>
  </cols>
  <sheetData>
    <row r="1" spans="1:8" ht="61.5" customHeight="1" thickBot="1">
      <c r="A1" s="84" t="s">
        <v>105</v>
      </c>
      <c r="B1" s="85"/>
      <c r="C1" s="85"/>
      <c r="D1" s="85"/>
      <c r="E1" s="85"/>
      <c r="F1" s="85"/>
      <c r="G1" s="85"/>
      <c r="H1" s="86"/>
    </row>
    <row r="2" spans="1:8" ht="19.5" customHeight="1" thickBot="1">
      <c r="A2" s="105" t="s">
        <v>106</v>
      </c>
      <c r="B2" s="87"/>
      <c r="C2" s="88"/>
      <c r="D2" s="106" t="s">
        <v>107</v>
      </c>
      <c r="E2" s="107"/>
      <c r="F2" s="107"/>
      <c r="G2" s="107"/>
      <c r="H2" s="108"/>
    </row>
    <row r="3" spans="1:8" ht="19.5" customHeight="1">
      <c r="A3" s="64" t="s">
        <v>108</v>
      </c>
      <c r="B3" s="65"/>
      <c r="C3" s="66"/>
      <c r="D3" s="59" t="s">
        <v>131</v>
      </c>
      <c r="E3" s="60"/>
      <c r="F3" s="60"/>
      <c r="G3" s="60"/>
      <c r="H3" s="61"/>
    </row>
    <row r="4" spans="1:8" ht="19.5" customHeight="1">
      <c r="A4" s="67" t="s">
        <v>26</v>
      </c>
      <c r="B4" s="68"/>
      <c r="C4" s="69"/>
      <c r="D4" s="62" t="s">
        <v>133</v>
      </c>
      <c r="E4" s="63"/>
      <c r="F4" s="63"/>
      <c r="G4" s="109"/>
      <c r="H4" s="110"/>
    </row>
    <row r="5" spans="1:8" ht="19.5" customHeight="1" thickBot="1">
      <c r="A5" s="67" t="s">
        <v>130</v>
      </c>
      <c r="B5" s="68"/>
      <c r="C5" s="69"/>
      <c r="D5" s="62" t="s">
        <v>132</v>
      </c>
      <c r="E5" s="63"/>
      <c r="F5" s="63"/>
      <c r="G5" s="79"/>
      <c r="H5" s="80"/>
    </row>
    <row r="6" spans="1:8" ht="19.5" customHeight="1">
      <c r="A6" s="78" t="s">
        <v>122</v>
      </c>
      <c r="B6" s="65"/>
      <c r="C6" s="87" t="s">
        <v>135</v>
      </c>
      <c r="D6" s="87"/>
      <c r="E6" s="87"/>
      <c r="F6" s="87"/>
      <c r="G6" s="87"/>
      <c r="H6" s="88"/>
    </row>
    <row r="7" spans="1:8" ht="19.5" customHeight="1">
      <c r="A7" s="67"/>
      <c r="B7" s="68"/>
      <c r="C7" s="89" t="s">
        <v>123</v>
      </c>
      <c r="D7" s="89"/>
      <c r="E7" s="89"/>
      <c r="F7" s="89"/>
      <c r="G7" s="89"/>
      <c r="H7" s="90"/>
    </row>
    <row r="8" spans="1:8" ht="19.5" customHeight="1" thickBot="1">
      <c r="A8" s="70"/>
      <c r="B8" s="71"/>
      <c r="C8" s="91" t="s">
        <v>136</v>
      </c>
      <c r="D8" s="91"/>
      <c r="E8" s="91"/>
      <c r="F8" s="91"/>
      <c r="G8" s="91"/>
      <c r="H8" s="92"/>
    </row>
    <row r="9" spans="1:8" ht="19.5" customHeight="1" thickBot="1">
      <c r="A9" s="111" t="s">
        <v>134</v>
      </c>
      <c r="B9" s="112"/>
      <c r="C9" s="112"/>
      <c r="D9" s="112"/>
      <c r="E9" s="112"/>
      <c r="F9" s="112"/>
      <c r="G9" s="112"/>
      <c r="H9" s="113"/>
    </row>
    <row r="10" spans="1:8" ht="19.5" customHeight="1">
      <c r="A10" s="81" t="s">
        <v>141</v>
      </c>
      <c r="B10" s="82"/>
      <c r="C10" s="83" t="s">
        <v>137</v>
      </c>
      <c r="D10" s="82"/>
      <c r="E10" s="82"/>
      <c r="F10" s="82"/>
      <c r="G10" s="82"/>
      <c r="H10" s="82"/>
    </row>
    <row r="11" spans="1:8" ht="19.5" customHeight="1" thickBot="1">
      <c r="A11" s="70"/>
      <c r="B11" s="71"/>
      <c r="C11" s="91" t="s">
        <v>138</v>
      </c>
      <c r="D11" s="91"/>
      <c r="E11" s="91"/>
      <c r="F11" s="91"/>
      <c r="G11" s="91"/>
      <c r="H11" s="92"/>
    </row>
    <row r="12" spans="1:8" ht="19.5" customHeight="1" thickBot="1">
      <c r="A12" s="76" t="s">
        <v>142</v>
      </c>
      <c r="B12" s="65"/>
      <c r="C12" s="87" t="s">
        <v>139</v>
      </c>
      <c r="D12" s="87"/>
      <c r="E12" s="87"/>
      <c r="F12" s="87"/>
      <c r="G12" s="87"/>
      <c r="H12" s="88"/>
    </row>
    <row r="13" spans="1:8" ht="19.5" customHeight="1">
      <c r="A13" s="76" t="s">
        <v>109</v>
      </c>
      <c r="B13" s="65"/>
      <c r="C13" s="87" t="s">
        <v>140</v>
      </c>
      <c r="D13" s="87"/>
      <c r="E13" s="87"/>
      <c r="F13" s="87"/>
      <c r="G13" s="87"/>
      <c r="H13" s="88"/>
    </row>
    <row r="14" spans="1:8" ht="19.5" customHeight="1">
      <c r="A14" s="67"/>
      <c r="B14" s="68"/>
      <c r="C14" s="89" t="s">
        <v>145</v>
      </c>
      <c r="D14" s="89"/>
      <c r="E14" s="89"/>
      <c r="F14" s="89"/>
      <c r="G14" s="89"/>
      <c r="H14" s="90"/>
    </row>
    <row r="15" spans="1:8" ht="19.5" customHeight="1">
      <c r="A15" s="67"/>
      <c r="B15" s="68"/>
      <c r="C15" s="89" t="s">
        <v>146</v>
      </c>
      <c r="D15" s="89"/>
      <c r="E15" s="89"/>
      <c r="F15" s="89"/>
      <c r="G15" s="89"/>
      <c r="H15" s="90"/>
    </row>
    <row r="16" spans="1:8" ht="19.5" customHeight="1" thickBot="1">
      <c r="A16" s="70"/>
      <c r="B16" s="71"/>
      <c r="C16" s="91" t="s">
        <v>143</v>
      </c>
      <c r="D16" s="91"/>
      <c r="E16" s="91"/>
      <c r="F16" s="91"/>
      <c r="G16" s="91"/>
      <c r="H16" s="92"/>
    </row>
    <row r="17" spans="1:8" ht="19.5" customHeight="1">
      <c r="A17" s="77" t="s">
        <v>110</v>
      </c>
      <c r="B17" s="68"/>
      <c r="C17" s="89" t="s">
        <v>144</v>
      </c>
      <c r="D17" s="89"/>
      <c r="E17" s="89"/>
      <c r="F17" s="89"/>
      <c r="G17" s="89"/>
      <c r="H17" s="90"/>
    </row>
    <row r="18" spans="1:8" ht="19.5" customHeight="1" thickBot="1">
      <c r="A18" s="70"/>
      <c r="B18" s="71"/>
      <c r="C18" s="91"/>
      <c r="D18" s="91"/>
      <c r="E18" s="91"/>
      <c r="F18" s="91"/>
      <c r="G18" s="91"/>
      <c r="H18" s="92"/>
    </row>
    <row r="19" spans="1:8" ht="19.5" customHeight="1" thickBot="1">
      <c r="A19" s="97" t="s">
        <v>111</v>
      </c>
      <c r="B19" s="98"/>
      <c r="C19" s="98"/>
      <c r="D19" s="98"/>
      <c r="E19" s="98"/>
      <c r="F19" s="98"/>
      <c r="G19" s="98"/>
      <c r="H19" s="99"/>
    </row>
    <row r="20" spans="1:8" ht="19.5" customHeight="1">
      <c r="A20" s="95" t="s">
        <v>116</v>
      </c>
      <c r="B20" s="96"/>
      <c r="C20" s="65"/>
      <c r="D20" s="96" t="s">
        <v>67</v>
      </c>
      <c r="E20" s="96"/>
      <c r="F20" s="96"/>
      <c r="G20" s="96"/>
      <c r="H20" s="100"/>
    </row>
    <row r="21" spans="1:8" ht="19.5" customHeight="1">
      <c r="A21" s="104" t="s">
        <v>112</v>
      </c>
      <c r="B21" s="101"/>
      <c r="C21" s="73" t="s">
        <v>117</v>
      </c>
      <c r="D21" s="101" t="s">
        <v>121</v>
      </c>
      <c r="E21" s="101"/>
      <c r="F21" s="101"/>
      <c r="G21" s="101"/>
      <c r="H21" s="102"/>
    </row>
    <row r="22" spans="1:8" ht="19.5" customHeight="1">
      <c r="A22" s="104" t="s">
        <v>113</v>
      </c>
      <c r="B22" s="101"/>
      <c r="C22" s="73" t="s">
        <v>118</v>
      </c>
      <c r="D22" s="101" t="s">
        <v>148</v>
      </c>
      <c r="E22" s="101"/>
      <c r="F22" s="101"/>
      <c r="G22" s="101"/>
      <c r="H22" s="102"/>
    </row>
    <row r="23" spans="1:8" ht="19.5" customHeight="1">
      <c r="A23" s="104" t="s">
        <v>114</v>
      </c>
      <c r="B23" s="101"/>
      <c r="C23" s="73" t="s">
        <v>119</v>
      </c>
      <c r="D23" s="101" t="s">
        <v>147</v>
      </c>
      <c r="E23" s="101"/>
      <c r="F23" s="101"/>
      <c r="G23" s="101"/>
      <c r="H23" s="102"/>
    </row>
    <row r="24" spans="1:8" ht="19.5" customHeight="1" thickBot="1">
      <c r="A24" s="93" t="s">
        <v>115</v>
      </c>
      <c r="B24" s="94"/>
      <c r="C24" s="74" t="s">
        <v>120</v>
      </c>
      <c r="D24" s="94" t="s">
        <v>149</v>
      </c>
      <c r="E24" s="94"/>
      <c r="F24" s="94"/>
      <c r="G24" s="94"/>
      <c r="H24" s="103"/>
    </row>
    <row r="35" ht="15">
      <c r="D35" s="75"/>
    </row>
  </sheetData>
  <sheetProtection/>
  <mergeCells count="27">
    <mergeCell ref="C11:H11"/>
    <mergeCell ref="C12:H12"/>
    <mergeCell ref="C13:H13"/>
    <mergeCell ref="C14:H14"/>
    <mergeCell ref="C17:H17"/>
    <mergeCell ref="A9:H9"/>
    <mergeCell ref="C15:H15"/>
    <mergeCell ref="A23:B23"/>
    <mergeCell ref="D22:H22"/>
    <mergeCell ref="A21:B21"/>
    <mergeCell ref="A22:B22"/>
    <mergeCell ref="A2:C2"/>
    <mergeCell ref="D2:H2"/>
    <mergeCell ref="D23:H23"/>
    <mergeCell ref="C16:H16"/>
    <mergeCell ref="C18:H18"/>
    <mergeCell ref="G4:H4"/>
    <mergeCell ref="A1:H1"/>
    <mergeCell ref="C6:H6"/>
    <mergeCell ref="C7:H7"/>
    <mergeCell ref="C8:H8"/>
    <mergeCell ref="A24:B24"/>
    <mergeCell ref="A20:B20"/>
    <mergeCell ref="A19:H19"/>
    <mergeCell ref="D20:H20"/>
    <mergeCell ref="D21:H21"/>
    <mergeCell ref="D24:H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33"/>
  <sheetViews>
    <sheetView showGridLines="0" zoomScale="80" zoomScaleNormal="80" zoomScalePageLayoutView="0" workbookViewId="0" topLeftCell="A1">
      <selection activeCell="C8" sqref="C8:G9"/>
    </sheetView>
  </sheetViews>
  <sheetFormatPr defaultColWidth="11.421875" defaultRowHeight="15" outlineLevelCol="1"/>
  <cols>
    <col min="1" max="1" width="2.57421875" style="1" customWidth="1"/>
    <col min="2" max="2" width="11.421875" style="1" customWidth="1"/>
    <col min="3" max="3" width="29.7109375" style="2" customWidth="1"/>
    <col min="4" max="7" width="20.7109375" style="2" customWidth="1"/>
    <col min="8" max="8" width="11.421875" style="1" hidden="1" customWidth="1" outlineLevel="1"/>
    <col min="9" max="9" width="11.421875" style="1" customWidth="1" collapsed="1"/>
    <col min="10" max="16384" width="11.421875" style="1" customWidth="1"/>
  </cols>
  <sheetData>
    <row r="1" spans="3:7" ht="9" customHeight="1" thickBot="1">
      <c r="C1" s="8"/>
      <c r="D1" s="9"/>
      <c r="E1" s="10"/>
      <c r="F1" s="11"/>
      <c r="G1" s="11"/>
    </row>
    <row r="2" spans="2:7" ht="45" customHeight="1" thickBot="1">
      <c r="B2" s="152" t="s">
        <v>54</v>
      </c>
      <c r="C2" s="153"/>
      <c r="D2" s="153"/>
      <c r="E2" s="153"/>
      <c r="F2" s="153"/>
      <c r="G2" s="154"/>
    </row>
    <row r="3" spans="2:7" ht="21" customHeight="1">
      <c r="B3" s="155" t="s">
        <v>0</v>
      </c>
      <c r="C3" s="156"/>
      <c r="D3" s="168" t="s">
        <v>87</v>
      </c>
      <c r="E3" s="169"/>
      <c r="F3" s="169"/>
      <c r="G3" s="170"/>
    </row>
    <row r="4" spans="2:7" ht="21" customHeight="1">
      <c r="B4" s="160" t="s">
        <v>48</v>
      </c>
      <c r="C4" s="143"/>
      <c r="D4" s="171" t="s">
        <v>70</v>
      </c>
      <c r="E4" s="163"/>
      <c r="F4" s="163"/>
      <c r="G4" s="164"/>
    </row>
    <row r="5" spans="2:7" ht="21" customHeight="1">
      <c r="B5" s="142" t="s">
        <v>17</v>
      </c>
      <c r="C5" s="143"/>
      <c r="D5" s="162">
        <v>41807</v>
      </c>
      <c r="E5" s="163"/>
      <c r="F5" s="163"/>
      <c r="G5" s="164"/>
    </row>
    <row r="6" spans="2:7" ht="21" customHeight="1" thickBot="1">
      <c r="B6" s="147" t="s">
        <v>26</v>
      </c>
      <c r="C6" s="148"/>
      <c r="D6" s="165" t="s">
        <v>71</v>
      </c>
      <c r="E6" s="166"/>
      <c r="F6" s="166"/>
      <c r="G6" s="167"/>
    </row>
    <row r="7" spans="2:8" ht="27" customHeight="1" thickBot="1">
      <c r="B7" s="131" t="s">
        <v>16</v>
      </c>
      <c r="C7" s="133" t="s">
        <v>12</v>
      </c>
      <c r="D7" s="134"/>
      <c r="E7" s="134"/>
      <c r="F7" s="134"/>
      <c r="G7" s="135"/>
      <c r="H7" s="3"/>
    </row>
    <row r="8" spans="2:8" ht="27" customHeight="1">
      <c r="B8" s="131"/>
      <c r="C8" s="136" t="s">
        <v>130</v>
      </c>
      <c r="D8" s="12" t="s">
        <v>124</v>
      </c>
      <c r="E8" s="12" t="s">
        <v>125</v>
      </c>
      <c r="F8" s="12"/>
      <c r="G8" s="31"/>
      <c r="H8" s="3"/>
    </row>
    <row r="9" spans="2:8" ht="27" customHeight="1" thickBot="1">
      <c r="B9" s="131"/>
      <c r="C9" s="137"/>
      <c r="D9" s="32" t="s">
        <v>126</v>
      </c>
      <c r="E9" s="32" t="s">
        <v>127</v>
      </c>
      <c r="F9" s="32" t="s">
        <v>128</v>
      </c>
      <c r="G9" s="33" t="s">
        <v>129</v>
      </c>
      <c r="H9" s="3"/>
    </row>
    <row r="10" spans="2:8" ht="34.5" customHeight="1">
      <c r="B10" s="131"/>
      <c r="C10" s="138" t="s">
        <v>6</v>
      </c>
      <c r="D10" s="29" t="s">
        <v>89</v>
      </c>
      <c r="E10" s="25" t="s">
        <v>25</v>
      </c>
      <c r="F10" s="25" t="s">
        <v>90</v>
      </c>
      <c r="G10" s="26" t="s">
        <v>91</v>
      </c>
      <c r="H10" s="3"/>
    </row>
    <row r="11" spans="2:8" ht="27" customHeight="1" thickBot="1">
      <c r="B11" s="131"/>
      <c r="C11" s="139"/>
      <c r="D11" s="28"/>
      <c r="E11" s="18"/>
      <c r="F11" s="18"/>
      <c r="G11" s="19"/>
      <c r="H11" s="3">
        <v>4</v>
      </c>
    </row>
    <row r="12" spans="2:9" ht="34.5" customHeight="1">
      <c r="B12" s="131"/>
      <c r="C12" s="138" t="s">
        <v>7</v>
      </c>
      <c r="D12" s="29" t="s">
        <v>53</v>
      </c>
      <c r="E12" s="25" t="s">
        <v>19</v>
      </c>
      <c r="F12" s="25" t="s">
        <v>20</v>
      </c>
      <c r="G12" s="26" t="s">
        <v>9</v>
      </c>
      <c r="H12" s="4"/>
      <c r="I12" s="3"/>
    </row>
    <row r="13" spans="2:8" ht="27" customHeight="1" thickBot="1">
      <c r="B13" s="131"/>
      <c r="C13" s="140"/>
      <c r="D13" s="30"/>
      <c r="E13" s="20"/>
      <c r="F13" s="20"/>
      <c r="G13" s="22"/>
      <c r="H13" s="1">
        <v>2</v>
      </c>
    </row>
    <row r="14" spans="2:9" ht="34.5" customHeight="1">
      <c r="B14" s="131"/>
      <c r="C14" s="141" t="s">
        <v>14</v>
      </c>
      <c r="D14" s="27" t="s">
        <v>24</v>
      </c>
      <c r="E14" s="23" t="s">
        <v>88</v>
      </c>
      <c r="F14" s="23" t="s">
        <v>23</v>
      </c>
      <c r="G14" s="24" t="s">
        <v>15</v>
      </c>
      <c r="H14" s="4"/>
      <c r="I14" s="3"/>
    </row>
    <row r="15" spans="2:8" ht="27" customHeight="1" thickBot="1">
      <c r="B15" s="131"/>
      <c r="C15" s="139"/>
      <c r="D15" s="28"/>
      <c r="E15" s="18"/>
      <c r="F15" s="18"/>
      <c r="G15" s="19"/>
      <c r="H15" s="1">
        <v>1</v>
      </c>
    </row>
    <row r="16" spans="2:7" ht="34.5" customHeight="1">
      <c r="B16" s="131"/>
      <c r="C16" s="141" t="s">
        <v>8</v>
      </c>
      <c r="D16" s="27" t="s">
        <v>11</v>
      </c>
      <c r="E16" s="23" t="s">
        <v>10</v>
      </c>
      <c r="F16" s="23" t="s">
        <v>22</v>
      </c>
      <c r="G16" s="24" t="s">
        <v>21</v>
      </c>
    </row>
    <row r="17" spans="2:8" ht="27" customHeight="1" thickBot="1">
      <c r="B17" s="131"/>
      <c r="C17" s="139"/>
      <c r="D17" s="28"/>
      <c r="E17" s="18"/>
      <c r="F17" s="18"/>
      <c r="G17" s="19"/>
      <c r="H17" s="5">
        <v>1</v>
      </c>
    </row>
    <row r="18" spans="2:8" ht="34.5" customHeight="1">
      <c r="B18" s="131"/>
      <c r="C18" s="138" t="s">
        <v>58</v>
      </c>
      <c r="D18" s="29" t="s">
        <v>59</v>
      </c>
      <c r="E18" s="25" t="s">
        <v>60</v>
      </c>
      <c r="F18" s="25" t="s">
        <v>61</v>
      </c>
      <c r="G18" s="26" t="s">
        <v>62</v>
      </c>
      <c r="H18" s="6"/>
    </row>
    <row r="19" spans="2:8" ht="27" customHeight="1" thickBot="1">
      <c r="B19" s="131"/>
      <c r="C19" s="139"/>
      <c r="D19" s="28"/>
      <c r="E19" s="18"/>
      <c r="F19" s="18"/>
      <c r="G19" s="19"/>
      <c r="H19" s="1">
        <v>3</v>
      </c>
    </row>
    <row r="20" spans="2:7" ht="27" customHeight="1" thickBot="1">
      <c r="B20" s="131"/>
      <c r="C20" s="122" t="s">
        <v>13</v>
      </c>
      <c r="D20" s="123"/>
      <c r="E20" s="123"/>
      <c r="F20" s="123"/>
      <c r="G20" s="124"/>
    </row>
    <row r="21" spans="2:7" ht="27" customHeight="1">
      <c r="B21" s="131"/>
      <c r="C21" s="125" t="s">
        <v>49</v>
      </c>
      <c r="D21" s="13" t="s">
        <v>36</v>
      </c>
      <c r="E21" s="13" t="s">
        <v>37</v>
      </c>
      <c r="F21" s="13" t="s">
        <v>38</v>
      </c>
      <c r="G21" s="14" t="s">
        <v>39</v>
      </c>
    </row>
    <row r="22" spans="2:7" ht="27" customHeight="1" thickBot="1">
      <c r="B22" s="131"/>
      <c r="C22" s="126"/>
      <c r="D22" s="34" t="s">
        <v>40</v>
      </c>
      <c r="E22" s="34" t="s">
        <v>41</v>
      </c>
      <c r="F22" s="34" t="s">
        <v>42</v>
      </c>
      <c r="G22" s="35" t="s">
        <v>43</v>
      </c>
    </row>
    <row r="23" spans="2:7" ht="30" customHeight="1">
      <c r="B23" s="131"/>
      <c r="C23" s="127" t="s">
        <v>1</v>
      </c>
      <c r="D23" s="15" t="s">
        <v>2</v>
      </c>
      <c r="E23" s="15" t="s">
        <v>3</v>
      </c>
      <c r="F23" s="15" t="s">
        <v>4</v>
      </c>
      <c r="G23" s="21" t="s">
        <v>5</v>
      </c>
    </row>
    <row r="24" spans="2:8" ht="27" customHeight="1" thickBot="1">
      <c r="B24" s="131"/>
      <c r="C24" s="128"/>
      <c r="D24" s="18"/>
      <c r="E24" s="18"/>
      <c r="F24" s="18"/>
      <c r="G24" s="19"/>
      <c r="H24" s="1">
        <v>2</v>
      </c>
    </row>
    <row r="25" spans="2:7" ht="30" customHeight="1">
      <c r="B25" s="131"/>
      <c r="C25" s="127" t="s">
        <v>33</v>
      </c>
      <c r="D25" s="15" t="s">
        <v>101</v>
      </c>
      <c r="E25" s="15" t="s">
        <v>102</v>
      </c>
      <c r="F25" s="15" t="s">
        <v>103</v>
      </c>
      <c r="G25" s="21" t="s">
        <v>104</v>
      </c>
    </row>
    <row r="26" spans="2:8" ht="27" customHeight="1" thickBot="1">
      <c r="B26" s="131"/>
      <c r="C26" s="129"/>
      <c r="D26" s="20"/>
      <c r="E26" s="20"/>
      <c r="F26" s="20"/>
      <c r="G26" s="22"/>
      <c r="H26" s="1">
        <v>2</v>
      </c>
    </row>
    <row r="27" spans="2:7" ht="32.25" customHeight="1">
      <c r="B27" s="131"/>
      <c r="C27" s="130" t="s">
        <v>27</v>
      </c>
      <c r="D27" s="16" t="s">
        <v>28</v>
      </c>
      <c r="E27" s="16" t="s">
        <v>29</v>
      </c>
      <c r="F27" s="16" t="s">
        <v>30</v>
      </c>
      <c r="G27" s="17" t="s">
        <v>31</v>
      </c>
    </row>
    <row r="28" spans="2:8" ht="27" customHeight="1" thickBot="1">
      <c r="B28" s="131"/>
      <c r="C28" s="128"/>
      <c r="D28" s="18"/>
      <c r="E28" s="18"/>
      <c r="F28" s="18"/>
      <c r="G28" s="19"/>
      <c r="H28" s="1">
        <v>3</v>
      </c>
    </row>
    <row r="29" spans="2:7" ht="30" customHeight="1">
      <c r="B29" s="131"/>
      <c r="C29" s="130" t="s">
        <v>86</v>
      </c>
      <c r="D29" s="16" t="s">
        <v>32</v>
      </c>
      <c r="E29" s="16" t="s">
        <v>45</v>
      </c>
      <c r="F29" s="16" t="s">
        <v>44</v>
      </c>
      <c r="G29" s="17" t="s">
        <v>46</v>
      </c>
    </row>
    <row r="30" spans="2:8" ht="27" customHeight="1" thickBot="1">
      <c r="B30" s="131"/>
      <c r="C30" s="128"/>
      <c r="D30" s="18"/>
      <c r="E30" s="18"/>
      <c r="F30" s="18"/>
      <c r="G30" s="19"/>
      <c r="H30" s="1">
        <v>3</v>
      </c>
    </row>
    <row r="31" spans="2:7" ht="33" customHeight="1">
      <c r="B31" s="131"/>
      <c r="C31" s="130" t="s">
        <v>34</v>
      </c>
      <c r="D31" s="16" t="s">
        <v>35</v>
      </c>
      <c r="E31" s="16" t="s">
        <v>51</v>
      </c>
      <c r="F31" s="16" t="s">
        <v>52</v>
      </c>
      <c r="G31" s="17" t="s">
        <v>50</v>
      </c>
    </row>
    <row r="32" spans="2:8" ht="27" customHeight="1" thickBot="1">
      <c r="B32" s="132"/>
      <c r="C32" s="128"/>
      <c r="D32" s="18"/>
      <c r="E32" s="18"/>
      <c r="F32" s="18"/>
      <c r="G32" s="19"/>
      <c r="H32" s="1">
        <v>4</v>
      </c>
    </row>
    <row r="33" spans="2:8" ht="43.5" customHeight="1" thickBot="1">
      <c r="B33" s="118" t="s">
        <v>18</v>
      </c>
      <c r="C33" s="119"/>
      <c r="D33" s="36">
        <f>H33</f>
        <v>0.5</v>
      </c>
      <c r="E33" s="72" t="str">
        <f>IF(H33&lt;0.25,"Faible",IF(AND(H33&gt;=0.25,H33&lt;0.5),"Moyenne",IF(AND(H33&gt;=0.5,H33&lt;0.75),"Forte","Majeure")))</f>
        <v>Forte</v>
      </c>
      <c r="F33" s="120" t="str">
        <f>IF(D33&lt;0.25,"Aucune action",IF(AND(D33&gt;=0.25,D33&lt;0.5),"Action selon FEI",IF(AND(D33&gt;=0.5,D33&lt;0.75),"Fiche reflexe et conduite à tenir en cas indisponibilité ","Analyse et action pour réduire la criticité")))</f>
        <v>Fiche reflexe et conduite à tenir en cas indisponibilité </v>
      </c>
      <c r="G33" s="121"/>
      <c r="H33" s="7">
        <f>((H11+H13+H15+H17+H19+H24+H26+H28+H30+H32)-10)/30</f>
        <v>0.5</v>
      </c>
    </row>
    <row r="34" ht="38.25" customHeight="1"/>
  </sheetData>
  <sheetProtection/>
  <mergeCells count="26">
    <mergeCell ref="C31:C32"/>
    <mergeCell ref="B5:C5"/>
    <mergeCell ref="D5:G5"/>
    <mergeCell ref="B6:C6"/>
    <mergeCell ref="D6:G6"/>
    <mergeCell ref="B2:G2"/>
    <mergeCell ref="B3:C3"/>
    <mergeCell ref="D3:G3"/>
    <mergeCell ref="B4:C4"/>
    <mergeCell ref="D4:G4"/>
    <mergeCell ref="C8:C9"/>
    <mergeCell ref="C10:C11"/>
    <mergeCell ref="C12:C13"/>
    <mergeCell ref="C14:C15"/>
    <mergeCell ref="C16:C17"/>
    <mergeCell ref="C18:C19"/>
    <mergeCell ref="B33:C33"/>
    <mergeCell ref="F33:G33"/>
    <mergeCell ref="C20:G20"/>
    <mergeCell ref="C21:C22"/>
    <mergeCell ref="C23:C24"/>
    <mergeCell ref="C25:C26"/>
    <mergeCell ref="C27:C28"/>
    <mergeCell ref="C29:C30"/>
    <mergeCell ref="B7:B32"/>
    <mergeCell ref="C7:G7"/>
  </mergeCells>
  <conditionalFormatting sqref="D33">
    <cfRule type="cellIs" priority="1" dxfId="6" operator="between" stopIfTrue="1">
      <formula>0</formula>
      <formula>0.24</formula>
    </cfRule>
    <cfRule type="cellIs" priority="2" dxfId="5" operator="between" stopIfTrue="1">
      <formula>0.25</formula>
      <formula>0.49</formula>
    </cfRule>
    <cfRule type="cellIs" priority="3" dxfId="4" operator="between" stopIfTrue="1">
      <formula>0.5</formula>
      <formula>0.74</formula>
    </cfRule>
    <cfRule type="cellIs" priority="4" dxfId="1" operator="between" stopIfTrue="1">
      <formula>0.75</formula>
      <formula>1</formula>
    </cfRule>
    <cfRule type="cellIs" priority="5" dxfId="2" operator="greaterThan" stopIfTrue="1">
      <formula>0.5</formula>
    </cfRule>
    <cfRule type="cellIs" priority="6" dxfId="1" operator="greaterThan" stopIfTrue="1">
      <formula>0.75</formula>
    </cfRule>
    <cfRule type="cellIs" priority="7" dxfId="0" operator="between" stopIfTrue="1">
      <formula>0.26</formula>
      <formula>0.5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33"/>
  <sheetViews>
    <sheetView showGridLines="0" zoomScale="80" zoomScaleNormal="80" zoomScalePageLayoutView="0" workbookViewId="0" topLeftCell="A1">
      <selection activeCell="C8" sqref="C8:G9"/>
    </sheetView>
  </sheetViews>
  <sheetFormatPr defaultColWidth="11.421875" defaultRowHeight="15" outlineLevelCol="1"/>
  <cols>
    <col min="1" max="1" width="2.57421875" style="1" customWidth="1"/>
    <col min="2" max="2" width="11.421875" style="1" customWidth="1"/>
    <col min="3" max="3" width="29.7109375" style="2" customWidth="1"/>
    <col min="4" max="7" width="20.7109375" style="2" customWidth="1"/>
    <col min="8" max="8" width="11.421875" style="1" hidden="1" customWidth="1" outlineLevel="1"/>
    <col min="9" max="9" width="11.421875" style="1" customWidth="1" collapsed="1"/>
    <col min="10" max="16384" width="11.421875" style="1" customWidth="1"/>
  </cols>
  <sheetData>
    <row r="1" spans="3:7" ht="9" customHeight="1" thickBot="1">
      <c r="C1" s="8"/>
      <c r="D1" s="9"/>
      <c r="E1" s="10"/>
      <c r="F1" s="11"/>
      <c r="G1" s="11"/>
    </row>
    <row r="2" spans="2:7" ht="45" customHeight="1" thickBot="1">
      <c r="B2" s="152" t="s">
        <v>54</v>
      </c>
      <c r="C2" s="153"/>
      <c r="D2" s="153"/>
      <c r="E2" s="153"/>
      <c r="F2" s="153"/>
      <c r="G2" s="154"/>
    </row>
    <row r="3" spans="2:7" ht="21" customHeight="1">
      <c r="B3" s="155" t="s">
        <v>0</v>
      </c>
      <c r="C3" s="156"/>
      <c r="D3" s="168" t="s">
        <v>94</v>
      </c>
      <c r="E3" s="169"/>
      <c r="F3" s="169"/>
      <c r="G3" s="170"/>
    </row>
    <row r="4" spans="2:7" ht="21" customHeight="1">
      <c r="B4" s="160" t="s">
        <v>48</v>
      </c>
      <c r="C4" s="143"/>
      <c r="D4" s="171" t="s">
        <v>70</v>
      </c>
      <c r="E4" s="163"/>
      <c r="F4" s="163"/>
      <c r="G4" s="164"/>
    </row>
    <row r="5" spans="2:7" ht="21" customHeight="1">
      <c r="B5" s="142" t="s">
        <v>17</v>
      </c>
      <c r="C5" s="143"/>
      <c r="D5" s="162">
        <v>41807</v>
      </c>
      <c r="E5" s="163"/>
      <c r="F5" s="163"/>
      <c r="G5" s="164"/>
    </row>
    <row r="6" spans="2:7" ht="21" customHeight="1" thickBot="1">
      <c r="B6" s="147" t="s">
        <v>26</v>
      </c>
      <c r="C6" s="148"/>
      <c r="D6" s="165" t="s">
        <v>71</v>
      </c>
      <c r="E6" s="166"/>
      <c r="F6" s="166"/>
      <c r="G6" s="167"/>
    </row>
    <row r="7" spans="2:8" ht="27" customHeight="1" thickBot="1">
      <c r="B7" s="131" t="s">
        <v>16</v>
      </c>
      <c r="C7" s="133" t="s">
        <v>12</v>
      </c>
      <c r="D7" s="134"/>
      <c r="E7" s="134"/>
      <c r="F7" s="134"/>
      <c r="G7" s="135"/>
      <c r="H7" s="3"/>
    </row>
    <row r="8" spans="2:8" ht="27" customHeight="1">
      <c r="B8" s="131"/>
      <c r="C8" s="136" t="s">
        <v>130</v>
      </c>
      <c r="D8" s="12" t="s">
        <v>124</v>
      </c>
      <c r="E8" s="12" t="s">
        <v>125</v>
      </c>
      <c r="F8" s="12"/>
      <c r="G8" s="31"/>
      <c r="H8" s="3"/>
    </row>
    <row r="9" spans="2:8" ht="27" customHeight="1" thickBot="1">
      <c r="B9" s="131"/>
      <c r="C9" s="137"/>
      <c r="D9" s="32" t="s">
        <v>126</v>
      </c>
      <c r="E9" s="32" t="s">
        <v>127</v>
      </c>
      <c r="F9" s="32" t="s">
        <v>128</v>
      </c>
      <c r="G9" s="33" t="s">
        <v>129</v>
      </c>
      <c r="H9" s="3"/>
    </row>
    <row r="10" spans="2:8" ht="34.5" customHeight="1">
      <c r="B10" s="131"/>
      <c r="C10" s="138" t="s">
        <v>6</v>
      </c>
      <c r="D10" s="29" t="s">
        <v>89</v>
      </c>
      <c r="E10" s="25" t="s">
        <v>25</v>
      </c>
      <c r="F10" s="25" t="s">
        <v>90</v>
      </c>
      <c r="G10" s="26" t="s">
        <v>91</v>
      </c>
      <c r="H10" s="3"/>
    </row>
    <row r="11" spans="2:8" ht="27" customHeight="1" thickBot="1">
      <c r="B11" s="131"/>
      <c r="C11" s="139"/>
      <c r="D11" s="28"/>
      <c r="E11" s="18"/>
      <c r="F11" s="18"/>
      <c r="G11" s="19"/>
      <c r="H11" s="3">
        <v>3</v>
      </c>
    </row>
    <row r="12" spans="2:9" ht="34.5" customHeight="1">
      <c r="B12" s="131"/>
      <c r="C12" s="138" t="s">
        <v>7</v>
      </c>
      <c r="D12" s="29" t="s">
        <v>53</v>
      </c>
      <c r="E12" s="25" t="s">
        <v>19</v>
      </c>
      <c r="F12" s="25" t="s">
        <v>20</v>
      </c>
      <c r="G12" s="26" t="s">
        <v>9</v>
      </c>
      <c r="H12" s="4"/>
      <c r="I12" s="3"/>
    </row>
    <row r="13" spans="2:8" ht="27" customHeight="1" thickBot="1">
      <c r="B13" s="131"/>
      <c r="C13" s="140"/>
      <c r="D13" s="30"/>
      <c r="E13" s="20"/>
      <c r="F13" s="20"/>
      <c r="G13" s="22"/>
      <c r="H13" s="1">
        <v>4</v>
      </c>
    </row>
    <row r="14" spans="2:9" ht="34.5" customHeight="1">
      <c r="B14" s="131"/>
      <c r="C14" s="141" t="s">
        <v>14</v>
      </c>
      <c r="D14" s="27" t="s">
        <v>24</v>
      </c>
      <c r="E14" s="23" t="s">
        <v>88</v>
      </c>
      <c r="F14" s="23" t="s">
        <v>23</v>
      </c>
      <c r="G14" s="24" t="s">
        <v>15</v>
      </c>
      <c r="H14" s="4"/>
      <c r="I14" s="3"/>
    </row>
    <row r="15" spans="2:8" ht="27" customHeight="1" thickBot="1">
      <c r="B15" s="131"/>
      <c r="C15" s="139"/>
      <c r="D15" s="28"/>
      <c r="E15" s="18"/>
      <c r="F15" s="18"/>
      <c r="G15" s="19"/>
      <c r="H15" s="1">
        <v>2</v>
      </c>
    </row>
    <row r="16" spans="2:7" ht="34.5" customHeight="1">
      <c r="B16" s="131"/>
      <c r="C16" s="141" t="s">
        <v>8</v>
      </c>
      <c r="D16" s="27" t="s">
        <v>11</v>
      </c>
      <c r="E16" s="23" t="s">
        <v>10</v>
      </c>
      <c r="F16" s="23" t="s">
        <v>22</v>
      </c>
      <c r="G16" s="24" t="s">
        <v>21</v>
      </c>
    </row>
    <row r="17" spans="2:8" ht="27" customHeight="1" thickBot="1">
      <c r="B17" s="131"/>
      <c r="C17" s="139"/>
      <c r="D17" s="28"/>
      <c r="E17" s="18"/>
      <c r="F17" s="18"/>
      <c r="G17" s="19"/>
      <c r="H17" s="5">
        <v>1</v>
      </c>
    </row>
    <row r="18" spans="2:8" ht="34.5" customHeight="1">
      <c r="B18" s="131"/>
      <c r="C18" s="138" t="s">
        <v>58</v>
      </c>
      <c r="D18" s="29" t="s">
        <v>59</v>
      </c>
      <c r="E18" s="25" t="s">
        <v>60</v>
      </c>
      <c r="F18" s="25" t="s">
        <v>61</v>
      </c>
      <c r="G18" s="26" t="s">
        <v>62</v>
      </c>
      <c r="H18" s="6"/>
    </row>
    <row r="19" spans="2:8" ht="27" customHeight="1" thickBot="1">
      <c r="B19" s="131"/>
      <c r="C19" s="139"/>
      <c r="D19" s="28"/>
      <c r="E19" s="18"/>
      <c r="F19" s="18"/>
      <c r="G19" s="19"/>
      <c r="H19" s="1">
        <v>1</v>
      </c>
    </row>
    <row r="20" spans="2:7" ht="27" customHeight="1" thickBot="1">
      <c r="B20" s="131"/>
      <c r="C20" s="122" t="s">
        <v>13</v>
      </c>
      <c r="D20" s="123"/>
      <c r="E20" s="123"/>
      <c r="F20" s="123"/>
      <c r="G20" s="124"/>
    </row>
    <row r="21" spans="2:7" ht="27" customHeight="1">
      <c r="B21" s="131"/>
      <c r="C21" s="125" t="s">
        <v>49</v>
      </c>
      <c r="D21" s="13" t="s">
        <v>36</v>
      </c>
      <c r="E21" s="13" t="s">
        <v>37</v>
      </c>
      <c r="F21" s="13" t="s">
        <v>38</v>
      </c>
      <c r="G21" s="14" t="s">
        <v>39</v>
      </c>
    </row>
    <row r="22" spans="2:7" ht="27" customHeight="1" thickBot="1">
      <c r="B22" s="131"/>
      <c r="C22" s="126"/>
      <c r="D22" s="34" t="s">
        <v>40</v>
      </c>
      <c r="E22" s="34" t="s">
        <v>41</v>
      </c>
      <c r="F22" s="34" t="s">
        <v>42</v>
      </c>
      <c r="G22" s="35" t="s">
        <v>43</v>
      </c>
    </row>
    <row r="23" spans="2:7" ht="30" customHeight="1">
      <c r="B23" s="131"/>
      <c r="C23" s="127" t="s">
        <v>1</v>
      </c>
      <c r="D23" s="15" t="s">
        <v>2</v>
      </c>
      <c r="E23" s="15" t="s">
        <v>3</v>
      </c>
      <c r="F23" s="15" t="s">
        <v>4</v>
      </c>
      <c r="G23" s="21" t="s">
        <v>5</v>
      </c>
    </row>
    <row r="24" spans="2:8" ht="27" customHeight="1" thickBot="1">
      <c r="B24" s="131"/>
      <c r="C24" s="128"/>
      <c r="D24" s="18"/>
      <c r="E24" s="18"/>
      <c r="F24" s="18"/>
      <c r="G24" s="19"/>
      <c r="H24" s="1">
        <v>3</v>
      </c>
    </row>
    <row r="25" spans="2:7" ht="30" customHeight="1">
      <c r="B25" s="131"/>
      <c r="C25" s="127" t="s">
        <v>33</v>
      </c>
      <c r="D25" s="15" t="s">
        <v>101</v>
      </c>
      <c r="E25" s="15" t="s">
        <v>102</v>
      </c>
      <c r="F25" s="15" t="s">
        <v>103</v>
      </c>
      <c r="G25" s="21" t="s">
        <v>104</v>
      </c>
    </row>
    <row r="26" spans="2:8" ht="27" customHeight="1" thickBot="1">
      <c r="B26" s="131"/>
      <c r="C26" s="129"/>
      <c r="D26" s="20"/>
      <c r="E26" s="20"/>
      <c r="F26" s="20"/>
      <c r="G26" s="22"/>
      <c r="H26" s="1">
        <v>2</v>
      </c>
    </row>
    <row r="27" spans="2:7" ht="32.25" customHeight="1">
      <c r="B27" s="131"/>
      <c r="C27" s="130" t="s">
        <v>27</v>
      </c>
      <c r="D27" s="16" t="s">
        <v>28</v>
      </c>
      <c r="E27" s="16" t="s">
        <v>29</v>
      </c>
      <c r="F27" s="16" t="s">
        <v>30</v>
      </c>
      <c r="G27" s="17" t="s">
        <v>31</v>
      </c>
    </row>
    <row r="28" spans="2:8" ht="27" customHeight="1" thickBot="1">
      <c r="B28" s="131"/>
      <c r="C28" s="128"/>
      <c r="D28" s="18"/>
      <c r="E28" s="18"/>
      <c r="F28" s="18"/>
      <c r="G28" s="19"/>
      <c r="H28" s="1">
        <v>1</v>
      </c>
    </row>
    <row r="29" spans="2:7" ht="30" customHeight="1">
      <c r="B29" s="131"/>
      <c r="C29" s="130" t="s">
        <v>86</v>
      </c>
      <c r="D29" s="16" t="s">
        <v>32</v>
      </c>
      <c r="E29" s="16" t="s">
        <v>45</v>
      </c>
      <c r="F29" s="16" t="s">
        <v>44</v>
      </c>
      <c r="G29" s="17" t="s">
        <v>46</v>
      </c>
    </row>
    <row r="30" spans="2:8" ht="27" customHeight="1" thickBot="1">
      <c r="B30" s="131"/>
      <c r="C30" s="128"/>
      <c r="D30" s="18"/>
      <c r="E30" s="18"/>
      <c r="F30" s="18"/>
      <c r="G30" s="19"/>
      <c r="H30" s="1">
        <v>2</v>
      </c>
    </row>
    <row r="31" spans="2:7" ht="33" customHeight="1">
      <c r="B31" s="131"/>
      <c r="C31" s="130" t="s">
        <v>34</v>
      </c>
      <c r="D31" s="16" t="s">
        <v>35</v>
      </c>
      <c r="E31" s="16" t="s">
        <v>51</v>
      </c>
      <c r="F31" s="16" t="s">
        <v>52</v>
      </c>
      <c r="G31" s="17" t="s">
        <v>50</v>
      </c>
    </row>
    <row r="32" spans="2:8" ht="27" customHeight="1" thickBot="1">
      <c r="B32" s="132"/>
      <c r="C32" s="128"/>
      <c r="D32" s="18"/>
      <c r="E32" s="18"/>
      <c r="F32" s="18"/>
      <c r="G32" s="19"/>
      <c r="H32" s="1">
        <v>1</v>
      </c>
    </row>
    <row r="33" spans="2:8" ht="43.5" customHeight="1" thickBot="1">
      <c r="B33" s="118" t="s">
        <v>18</v>
      </c>
      <c r="C33" s="119"/>
      <c r="D33" s="36">
        <f>H33</f>
        <v>0.3333333333333333</v>
      </c>
      <c r="E33" s="72" t="str">
        <f>IF(H33&lt;0.25,"Faible",IF(AND(H33&gt;=0.25,H33&lt;0.5),"Moyenne",IF(AND(H33&gt;=0.5,H33&lt;0.75),"Forte","Majeure")))</f>
        <v>Moyenne</v>
      </c>
      <c r="F33" s="120" t="str">
        <f>IF(D33&lt;0.25,"Aucune action",IF(AND(D33&gt;=0.25,D33&lt;0.5),"Action selon FEI",IF(AND(D33&gt;=0.5,D33&lt;0.75),"Fiche reflexe et conduite à tenir en cas indisponibilité ","Analyse et action pour réduire la criticité")))</f>
        <v>Action selon FEI</v>
      </c>
      <c r="G33" s="121"/>
      <c r="H33" s="7">
        <f>((H11+H13+H15+H17+H19+H24+H26+H28+H30+H32)-10)/30</f>
        <v>0.3333333333333333</v>
      </c>
    </row>
    <row r="34" ht="38.25" customHeight="1"/>
  </sheetData>
  <sheetProtection/>
  <mergeCells count="26">
    <mergeCell ref="C31:C32"/>
    <mergeCell ref="B5:C5"/>
    <mergeCell ref="D5:G5"/>
    <mergeCell ref="B6:C6"/>
    <mergeCell ref="D6:G6"/>
    <mergeCell ref="B2:G2"/>
    <mergeCell ref="B3:C3"/>
    <mergeCell ref="D3:G3"/>
    <mergeCell ref="B4:C4"/>
    <mergeCell ref="D4:G4"/>
    <mergeCell ref="C8:C9"/>
    <mergeCell ref="C10:C11"/>
    <mergeCell ref="C12:C13"/>
    <mergeCell ref="C14:C15"/>
    <mergeCell ref="C16:C17"/>
    <mergeCell ref="C18:C19"/>
    <mergeCell ref="B33:C33"/>
    <mergeCell ref="F33:G33"/>
    <mergeCell ref="C20:G20"/>
    <mergeCell ref="C21:C22"/>
    <mergeCell ref="C23:C24"/>
    <mergeCell ref="C25:C26"/>
    <mergeCell ref="C27:C28"/>
    <mergeCell ref="C29:C30"/>
    <mergeCell ref="B7:B32"/>
    <mergeCell ref="C7:G7"/>
  </mergeCells>
  <conditionalFormatting sqref="D33">
    <cfRule type="cellIs" priority="1" dxfId="6" operator="between" stopIfTrue="1">
      <formula>0</formula>
      <formula>0.24</formula>
    </cfRule>
    <cfRule type="cellIs" priority="2" dxfId="5" operator="between" stopIfTrue="1">
      <formula>0.25</formula>
      <formula>0.49</formula>
    </cfRule>
    <cfRule type="cellIs" priority="3" dxfId="4" operator="between" stopIfTrue="1">
      <formula>0.5</formula>
      <formula>0.74</formula>
    </cfRule>
    <cfRule type="cellIs" priority="4" dxfId="1" operator="between" stopIfTrue="1">
      <formula>0.75</formula>
      <formula>1</formula>
    </cfRule>
    <cfRule type="cellIs" priority="5" dxfId="2" operator="greaterThan" stopIfTrue="1">
      <formula>0.5</formula>
    </cfRule>
    <cfRule type="cellIs" priority="6" dxfId="1" operator="greaterThan" stopIfTrue="1">
      <formula>0.75</formula>
    </cfRule>
    <cfRule type="cellIs" priority="7" dxfId="0" operator="between" stopIfTrue="1">
      <formula>0.26</formula>
      <formula>0.5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33"/>
  <sheetViews>
    <sheetView showGridLines="0" zoomScale="80" zoomScaleNormal="80" zoomScalePageLayoutView="0" workbookViewId="0" topLeftCell="A1">
      <selection activeCell="C8" sqref="C8:G9"/>
    </sheetView>
  </sheetViews>
  <sheetFormatPr defaultColWidth="11.421875" defaultRowHeight="15" outlineLevelCol="1"/>
  <cols>
    <col min="1" max="1" width="2.57421875" style="1" customWidth="1"/>
    <col min="2" max="2" width="11.421875" style="1" customWidth="1"/>
    <col min="3" max="3" width="29.7109375" style="2" customWidth="1"/>
    <col min="4" max="7" width="20.7109375" style="2" customWidth="1"/>
    <col min="8" max="8" width="11.421875" style="1" hidden="1" customWidth="1" outlineLevel="1"/>
    <col min="9" max="9" width="11.421875" style="1" customWidth="1" collapsed="1"/>
    <col min="10" max="16384" width="11.421875" style="1" customWidth="1"/>
  </cols>
  <sheetData>
    <row r="1" spans="3:7" ht="9" customHeight="1" thickBot="1">
      <c r="C1" s="8"/>
      <c r="D1" s="9"/>
      <c r="E1" s="10"/>
      <c r="F1" s="11"/>
      <c r="G1" s="11"/>
    </row>
    <row r="2" spans="2:7" ht="45" customHeight="1" thickBot="1">
      <c r="B2" s="152" t="s">
        <v>54</v>
      </c>
      <c r="C2" s="153"/>
      <c r="D2" s="153"/>
      <c r="E2" s="153"/>
      <c r="F2" s="153"/>
      <c r="G2" s="154"/>
    </row>
    <row r="3" spans="2:7" ht="21" customHeight="1">
      <c r="B3" s="155" t="s">
        <v>0</v>
      </c>
      <c r="C3" s="156"/>
      <c r="D3" s="168" t="s">
        <v>77</v>
      </c>
      <c r="E3" s="169"/>
      <c r="F3" s="169"/>
      <c r="G3" s="170"/>
    </row>
    <row r="4" spans="2:7" ht="21" customHeight="1">
      <c r="B4" s="160" t="s">
        <v>48</v>
      </c>
      <c r="C4" s="143"/>
      <c r="D4" s="171" t="s">
        <v>70</v>
      </c>
      <c r="E4" s="163"/>
      <c r="F4" s="163"/>
      <c r="G4" s="164"/>
    </row>
    <row r="5" spans="2:7" ht="21" customHeight="1">
      <c r="B5" s="142" t="s">
        <v>17</v>
      </c>
      <c r="C5" s="143"/>
      <c r="D5" s="162">
        <v>41807</v>
      </c>
      <c r="E5" s="163"/>
      <c r="F5" s="163"/>
      <c r="G5" s="164"/>
    </row>
    <row r="6" spans="2:7" ht="21" customHeight="1" thickBot="1">
      <c r="B6" s="147" t="s">
        <v>26</v>
      </c>
      <c r="C6" s="148"/>
      <c r="D6" s="165" t="s">
        <v>71</v>
      </c>
      <c r="E6" s="166"/>
      <c r="F6" s="166"/>
      <c r="G6" s="167"/>
    </row>
    <row r="7" spans="2:8" ht="27" customHeight="1" thickBot="1">
      <c r="B7" s="131" t="s">
        <v>16</v>
      </c>
      <c r="C7" s="133" t="s">
        <v>12</v>
      </c>
      <c r="D7" s="134"/>
      <c r="E7" s="134"/>
      <c r="F7" s="134"/>
      <c r="G7" s="135"/>
      <c r="H7" s="3"/>
    </row>
    <row r="8" spans="2:8" ht="27" customHeight="1">
      <c r="B8" s="131"/>
      <c r="C8" s="136" t="s">
        <v>130</v>
      </c>
      <c r="D8" s="12" t="s">
        <v>124</v>
      </c>
      <c r="E8" s="12" t="s">
        <v>125</v>
      </c>
      <c r="F8" s="12"/>
      <c r="G8" s="31"/>
      <c r="H8" s="3"/>
    </row>
    <row r="9" spans="2:8" ht="27" customHeight="1" thickBot="1">
      <c r="B9" s="131"/>
      <c r="C9" s="137"/>
      <c r="D9" s="32" t="s">
        <v>126</v>
      </c>
      <c r="E9" s="32" t="s">
        <v>127</v>
      </c>
      <c r="F9" s="32" t="s">
        <v>128</v>
      </c>
      <c r="G9" s="33" t="s">
        <v>129</v>
      </c>
      <c r="H9" s="3"/>
    </row>
    <row r="10" spans="2:8" ht="34.5" customHeight="1">
      <c r="B10" s="131"/>
      <c r="C10" s="138" t="s">
        <v>6</v>
      </c>
      <c r="D10" s="29" t="s">
        <v>89</v>
      </c>
      <c r="E10" s="25" t="s">
        <v>92</v>
      </c>
      <c r="F10" s="25" t="s">
        <v>90</v>
      </c>
      <c r="G10" s="26" t="s">
        <v>91</v>
      </c>
      <c r="H10" s="3"/>
    </row>
    <row r="11" spans="2:8" ht="27" customHeight="1" thickBot="1">
      <c r="B11" s="131"/>
      <c r="C11" s="139"/>
      <c r="D11" s="28"/>
      <c r="E11" s="18"/>
      <c r="F11" s="18"/>
      <c r="G11" s="19"/>
      <c r="H11" s="3">
        <v>4</v>
      </c>
    </row>
    <row r="12" spans="2:9" ht="34.5" customHeight="1">
      <c r="B12" s="131"/>
      <c r="C12" s="138" t="s">
        <v>7</v>
      </c>
      <c r="D12" s="29" t="s">
        <v>53</v>
      </c>
      <c r="E12" s="25" t="s">
        <v>19</v>
      </c>
      <c r="F12" s="25" t="s">
        <v>20</v>
      </c>
      <c r="G12" s="26" t="s">
        <v>9</v>
      </c>
      <c r="H12" s="4"/>
      <c r="I12" s="3"/>
    </row>
    <row r="13" spans="2:8" ht="27" customHeight="1" thickBot="1">
      <c r="B13" s="131"/>
      <c r="C13" s="140"/>
      <c r="D13" s="30"/>
      <c r="E13" s="20"/>
      <c r="F13" s="20"/>
      <c r="G13" s="22"/>
      <c r="H13" s="1">
        <v>1</v>
      </c>
    </row>
    <row r="14" spans="2:9" ht="34.5" customHeight="1">
      <c r="B14" s="131"/>
      <c r="C14" s="141" t="s">
        <v>14</v>
      </c>
      <c r="D14" s="27" t="s">
        <v>24</v>
      </c>
      <c r="E14" s="23" t="s">
        <v>88</v>
      </c>
      <c r="F14" s="23" t="s">
        <v>23</v>
      </c>
      <c r="G14" s="24" t="s">
        <v>15</v>
      </c>
      <c r="H14" s="4"/>
      <c r="I14" s="3"/>
    </row>
    <row r="15" spans="2:8" ht="27" customHeight="1" thickBot="1">
      <c r="B15" s="131"/>
      <c r="C15" s="139"/>
      <c r="D15" s="28"/>
      <c r="E15" s="18"/>
      <c r="F15" s="18"/>
      <c r="G15" s="19"/>
      <c r="H15" s="1">
        <v>1</v>
      </c>
    </row>
    <row r="16" spans="2:7" ht="34.5" customHeight="1">
      <c r="B16" s="131"/>
      <c r="C16" s="141" t="s">
        <v>8</v>
      </c>
      <c r="D16" s="27" t="s">
        <v>11</v>
      </c>
      <c r="E16" s="23" t="s">
        <v>10</v>
      </c>
      <c r="F16" s="23" t="s">
        <v>22</v>
      </c>
      <c r="G16" s="24" t="s">
        <v>21</v>
      </c>
    </row>
    <row r="17" spans="2:8" ht="27" customHeight="1" thickBot="1">
      <c r="B17" s="131"/>
      <c r="C17" s="139"/>
      <c r="D17" s="28"/>
      <c r="E17" s="18"/>
      <c r="F17" s="18"/>
      <c r="G17" s="19"/>
      <c r="H17" s="5">
        <v>2</v>
      </c>
    </row>
    <row r="18" spans="2:8" ht="34.5" customHeight="1">
      <c r="B18" s="131"/>
      <c r="C18" s="138" t="s">
        <v>58</v>
      </c>
      <c r="D18" s="29" t="s">
        <v>59</v>
      </c>
      <c r="E18" s="25" t="s">
        <v>60</v>
      </c>
      <c r="F18" s="25" t="s">
        <v>61</v>
      </c>
      <c r="G18" s="26" t="s">
        <v>62</v>
      </c>
      <c r="H18" s="6"/>
    </row>
    <row r="19" spans="2:8" ht="27" customHeight="1" thickBot="1">
      <c r="B19" s="131"/>
      <c r="C19" s="139"/>
      <c r="D19" s="28"/>
      <c r="E19" s="18"/>
      <c r="F19" s="18"/>
      <c r="G19" s="19"/>
      <c r="H19" s="1">
        <v>1</v>
      </c>
    </row>
    <row r="20" spans="2:7" ht="27" customHeight="1" thickBot="1">
      <c r="B20" s="131"/>
      <c r="C20" s="122" t="s">
        <v>13</v>
      </c>
      <c r="D20" s="123"/>
      <c r="E20" s="123"/>
      <c r="F20" s="123"/>
      <c r="G20" s="124"/>
    </row>
    <row r="21" spans="2:7" ht="27" customHeight="1">
      <c r="B21" s="131"/>
      <c r="C21" s="125" t="s">
        <v>49</v>
      </c>
      <c r="D21" s="13" t="s">
        <v>36</v>
      </c>
      <c r="E21" s="13" t="s">
        <v>37</v>
      </c>
      <c r="F21" s="13" t="s">
        <v>38</v>
      </c>
      <c r="G21" s="14" t="s">
        <v>39</v>
      </c>
    </row>
    <row r="22" spans="2:7" ht="27" customHeight="1" thickBot="1">
      <c r="B22" s="131"/>
      <c r="C22" s="126"/>
      <c r="D22" s="34" t="s">
        <v>40</v>
      </c>
      <c r="E22" s="34" t="s">
        <v>41</v>
      </c>
      <c r="F22" s="34" t="s">
        <v>42</v>
      </c>
      <c r="G22" s="35" t="s">
        <v>43</v>
      </c>
    </row>
    <row r="23" spans="2:7" ht="30" customHeight="1">
      <c r="B23" s="131"/>
      <c r="C23" s="127" t="s">
        <v>1</v>
      </c>
      <c r="D23" s="15" t="s">
        <v>2</v>
      </c>
      <c r="E23" s="15" t="s">
        <v>3</v>
      </c>
      <c r="F23" s="15" t="s">
        <v>4</v>
      </c>
      <c r="G23" s="21" t="s">
        <v>5</v>
      </c>
    </row>
    <row r="24" spans="2:8" ht="27" customHeight="1" thickBot="1">
      <c r="B24" s="131"/>
      <c r="C24" s="128"/>
      <c r="D24" s="18"/>
      <c r="E24" s="18"/>
      <c r="F24" s="18"/>
      <c r="G24" s="19"/>
      <c r="H24" s="1">
        <v>2</v>
      </c>
    </row>
    <row r="25" spans="2:7" ht="30" customHeight="1">
      <c r="B25" s="131"/>
      <c r="C25" s="127" t="s">
        <v>33</v>
      </c>
      <c r="D25" s="15" t="s">
        <v>101</v>
      </c>
      <c r="E25" s="15" t="s">
        <v>102</v>
      </c>
      <c r="F25" s="15" t="s">
        <v>103</v>
      </c>
      <c r="G25" s="21" t="s">
        <v>104</v>
      </c>
    </row>
    <row r="26" spans="2:8" ht="27" customHeight="1" thickBot="1">
      <c r="B26" s="131"/>
      <c r="C26" s="129"/>
      <c r="D26" s="20"/>
      <c r="E26" s="20"/>
      <c r="F26" s="20"/>
      <c r="G26" s="22"/>
      <c r="H26" s="1">
        <v>3</v>
      </c>
    </row>
    <row r="27" spans="2:7" ht="32.25" customHeight="1">
      <c r="B27" s="131"/>
      <c r="C27" s="130" t="s">
        <v>27</v>
      </c>
      <c r="D27" s="16" t="s">
        <v>28</v>
      </c>
      <c r="E27" s="16" t="s">
        <v>29</v>
      </c>
      <c r="F27" s="16" t="s">
        <v>30</v>
      </c>
      <c r="G27" s="17" t="s">
        <v>31</v>
      </c>
    </row>
    <row r="28" spans="2:8" ht="27" customHeight="1" thickBot="1">
      <c r="B28" s="131"/>
      <c r="C28" s="128"/>
      <c r="D28" s="18"/>
      <c r="E28" s="18"/>
      <c r="F28" s="18"/>
      <c r="G28" s="19"/>
      <c r="H28" s="1">
        <v>1</v>
      </c>
    </row>
    <row r="29" spans="2:7" ht="30" customHeight="1">
      <c r="B29" s="131"/>
      <c r="C29" s="172" t="s">
        <v>86</v>
      </c>
      <c r="D29" s="16" t="s">
        <v>32</v>
      </c>
      <c r="E29" s="16" t="s">
        <v>45</v>
      </c>
      <c r="F29" s="16" t="s">
        <v>44</v>
      </c>
      <c r="G29" s="17" t="s">
        <v>46</v>
      </c>
    </row>
    <row r="30" spans="2:8" ht="27" customHeight="1" thickBot="1">
      <c r="B30" s="131"/>
      <c r="C30" s="173"/>
      <c r="D30" s="18"/>
      <c r="E30" s="18"/>
      <c r="F30" s="18"/>
      <c r="G30" s="19"/>
      <c r="H30" s="1">
        <v>2</v>
      </c>
    </row>
    <row r="31" spans="2:7" ht="33" customHeight="1">
      <c r="B31" s="131"/>
      <c r="C31" s="130" t="s">
        <v>34</v>
      </c>
      <c r="D31" s="16" t="s">
        <v>35</v>
      </c>
      <c r="E31" s="16" t="s">
        <v>51</v>
      </c>
      <c r="F31" s="16" t="s">
        <v>52</v>
      </c>
      <c r="G31" s="17" t="s">
        <v>50</v>
      </c>
    </row>
    <row r="32" spans="2:8" ht="27" customHeight="1" thickBot="1">
      <c r="B32" s="132"/>
      <c r="C32" s="128"/>
      <c r="D32" s="18"/>
      <c r="E32" s="18"/>
      <c r="F32" s="18"/>
      <c r="G32" s="19"/>
      <c r="H32" s="1">
        <v>3</v>
      </c>
    </row>
    <row r="33" spans="2:8" ht="43.5" customHeight="1" thickBot="1">
      <c r="B33" s="118" t="s">
        <v>18</v>
      </c>
      <c r="C33" s="119"/>
      <c r="D33" s="36">
        <f>H33</f>
        <v>0.3333333333333333</v>
      </c>
      <c r="E33" s="72" t="str">
        <f>IF(H33&lt;0.25,"Faible",IF(AND(H33&gt;=0.25,H33&lt;0.5),"Moyenne",IF(AND(H33&gt;=0.5,H33&lt;0.75),"Forte","Majeure")))</f>
        <v>Moyenne</v>
      </c>
      <c r="F33" s="120" t="str">
        <f>IF(D33&lt;0.25,"Aucune action",IF(AND(D33&gt;=0.25,D33&lt;0.5),"Action selon FEI",IF(AND(D33&gt;=0.5,D33&lt;0.75),"Fiche reflexe et conduite à tenir en cas indisponibilité ","Analyse et action pour réduire la criticité")))</f>
        <v>Action selon FEI</v>
      </c>
      <c r="G33" s="121"/>
      <c r="H33" s="7">
        <f>((H11+H13+H15+H17+H19+H24+H26+H28+H30+H32)-10)/30</f>
        <v>0.3333333333333333</v>
      </c>
    </row>
    <row r="34" ht="38.25" customHeight="1"/>
  </sheetData>
  <sheetProtection/>
  <mergeCells count="26">
    <mergeCell ref="C31:C32"/>
    <mergeCell ref="B5:C5"/>
    <mergeCell ref="D5:G5"/>
    <mergeCell ref="B6:C6"/>
    <mergeCell ref="D6:G6"/>
    <mergeCell ref="B2:G2"/>
    <mergeCell ref="B3:C3"/>
    <mergeCell ref="D3:G3"/>
    <mergeCell ref="B4:C4"/>
    <mergeCell ref="D4:G4"/>
    <mergeCell ref="C8:C9"/>
    <mergeCell ref="C10:C11"/>
    <mergeCell ref="C12:C13"/>
    <mergeCell ref="C14:C15"/>
    <mergeCell ref="C16:C17"/>
    <mergeCell ref="C18:C19"/>
    <mergeCell ref="B33:C33"/>
    <mergeCell ref="F33:G33"/>
    <mergeCell ref="C20:G20"/>
    <mergeCell ref="C21:C22"/>
    <mergeCell ref="C23:C24"/>
    <mergeCell ref="C25:C26"/>
    <mergeCell ref="C27:C28"/>
    <mergeCell ref="C29:C30"/>
    <mergeCell ref="B7:B32"/>
    <mergeCell ref="C7:G7"/>
  </mergeCells>
  <conditionalFormatting sqref="D33">
    <cfRule type="cellIs" priority="1" dxfId="6" operator="between" stopIfTrue="1">
      <formula>0</formula>
      <formula>0.24</formula>
    </cfRule>
    <cfRule type="cellIs" priority="2" dxfId="5" operator="between" stopIfTrue="1">
      <formula>0.25</formula>
      <formula>0.49</formula>
    </cfRule>
    <cfRule type="cellIs" priority="3" dxfId="4" operator="between" stopIfTrue="1">
      <formula>0.5</formula>
      <formula>0.74</formula>
    </cfRule>
    <cfRule type="cellIs" priority="4" dxfId="1" operator="between" stopIfTrue="1">
      <formula>0.75</formula>
      <formula>1</formula>
    </cfRule>
    <cfRule type="cellIs" priority="5" dxfId="2" operator="greaterThan" stopIfTrue="1">
      <formula>0.5</formula>
    </cfRule>
    <cfRule type="cellIs" priority="6" dxfId="1" operator="greaterThan" stopIfTrue="1">
      <formula>0.75</formula>
    </cfRule>
    <cfRule type="cellIs" priority="7" dxfId="0" operator="between" stopIfTrue="1">
      <formula>0.26</formula>
      <formula>0.5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33"/>
  <sheetViews>
    <sheetView showGridLines="0" zoomScale="80" zoomScaleNormal="80" zoomScalePageLayoutView="0" workbookViewId="0" topLeftCell="A1">
      <selection activeCell="C8" sqref="C8:G9"/>
    </sheetView>
  </sheetViews>
  <sheetFormatPr defaultColWidth="11.421875" defaultRowHeight="15" outlineLevelCol="1"/>
  <cols>
    <col min="1" max="1" width="2.57421875" style="1" customWidth="1"/>
    <col min="2" max="2" width="11.421875" style="1" customWidth="1"/>
    <col min="3" max="3" width="29.7109375" style="2" customWidth="1"/>
    <col min="4" max="7" width="20.7109375" style="2" customWidth="1"/>
    <col min="8" max="8" width="11.421875" style="1" hidden="1" customWidth="1" outlineLevel="1"/>
    <col min="9" max="9" width="11.421875" style="1" customWidth="1" collapsed="1"/>
    <col min="10" max="16384" width="11.421875" style="1" customWidth="1"/>
  </cols>
  <sheetData>
    <row r="1" spans="3:7" ht="9" customHeight="1" thickBot="1">
      <c r="C1" s="8"/>
      <c r="D1" s="9"/>
      <c r="E1" s="10"/>
      <c r="F1" s="11"/>
      <c r="G1" s="11"/>
    </row>
    <row r="2" spans="2:7" ht="45" customHeight="1" thickBot="1">
      <c r="B2" s="152" t="s">
        <v>54</v>
      </c>
      <c r="C2" s="153"/>
      <c r="D2" s="153"/>
      <c r="E2" s="153"/>
      <c r="F2" s="153"/>
      <c r="G2" s="154"/>
    </row>
    <row r="3" spans="2:7" ht="21" customHeight="1">
      <c r="B3" s="155" t="s">
        <v>0</v>
      </c>
      <c r="C3" s="156"/>
      <c r="D3" s="168" t="s">
        <v>78</v>
      </c>
      <c r="E3" s="169"/>
      <c r="F3" s="169"/>
      <c r="G3" s="170"/>
    </row>
    <row r="4" spans="2:7" ht="21" customHeight="1">
      <c r="B4" s="160" t="s">
        <v>48</v>
      </c>
      <c r="C4" s="143"/>
      <c r="D4" s="171" t="s">
        <v>70</v>
      </c>
      <c r="E4" s="163"/>
      <c r="F4" s="163"/>
      <c r="G4" s="164"/>
    </row>
    <row r="5" spans="2:7" ht="21" customHeight="1">
      <c r="B5" s="142" t="s">
        <v>17</v>
      </c>
      <c r="C5" s="143"/>
      <c r="D5" s="162">
        <v>41807</v>
      </c>
      <c r="E5" s="163"/>
      <c r="F5" s="163"/>
      <c r="G5" s="164"/>
    </row>
    <row r="6" spans="2:7" ht="21" customHeight="1" thickBot="1">
      <c r="B6" s="147" t="s">
        <v>26</v>
      </c>
      <c r="C6" s="148"/>
      <c r="D6" s="165" t="s">
        <v>71</v>
      </c>
      <c r="E6" s="166"/>
      <c r="F6" s="166"/>
      <c r="G6" s="167"/>
    </row>
    <row r="7" spans="2:8" ht="27" customHeight="1" thickBot="1">
      <c r="B7" s="131" t="s">
        <v>16</v>
      </c>
      <c r="C7" s="133" t="s">
        <v>12</v>
      </c>
      <c r="D7" s="134"/>
      <c r="E7" s="134"/>
      <c r="F7" s="134"/>
      <c r="G7" s="135"/>
      <c r="H7" s="3"/>
    </row>
    <row r="8" spans="2:8" ht="27" customHeight="1">
      <c r="B8" s="131"/>
      <c r="C8" s="136" t="s">
        <v>130</v>
      </c>
      <c r="D8" s="12" t="s">
        <v>124</v>
      </c>
      <c r="E8" s="12" t="s">
        <v>125</v>
      </c>
      <c r="F8" s="12"/>
      <c r="G8" s="31"/>
      <c r="H8" s="3"/>
    </row>
    <row r="9" spans="2:8" ht="27" customHeight="1" thickBot="1">
      <c r="B9" s="131"/>
      <c r="C9" s="137"/>
      <c r="D9" s="32" t="s">
        <v>126</v>
      </c>
      <c r="E9" s="32" t="s">
        <v>127</v>
      </c>
      <c r="F9" s="32" t="s">
        <v>128</v>
      </c>
      <c r="G9" s="33" t="s">
        <v>129</v>
      </c>
      <c r="H9" s="3"/>
    </row>
    <row r="10" spans="2:8" ht="34.5" customHeight="1">
      <c r="B10" s="131"/>
      <c r="C10" s="138" t="s">
        <v>6</v>
      </c>
      <c r="D10" s="29" t="s">
        <v>89</v>
      </c>
      <c r="E10" s="25" t="s">
        <v>92</v>
      </c>
      <c r="F10" s="25" t="s">
        <v>90</v>
      </c>
      <c r="G10" s="26" t="s">
        <v>91</v>
      </c>
      <c r="H10" s="3"/>
    </row>
    <row r="11" spans="2:8" ht="27" customHeight="1" thickBot="1">
      <c r="B11" s="131"/>
      <c r="C11" s="139"/>
      <c r="D11" s="28"/>
      <c r="E11" s="18"/>
      <c r="F11" s="18"/>
      <c r="G11" s="19"/>
      <c r="H11" s="3">
        <v>2</v>
      </c>
    </row>
    <row r="12" spans="2:9" ht="34.5" customHeight="1">
      <c r="B12" s="131"/>
      <c r="C12" s="138" t="s">
        <v>7</v>
      </c>
      <c r="D12" s="29" t="s">
        <v>53</v>
      </c>
      <c r="E12" s="25" t="s">
        <v>19</v>
      </c>
      <c r="F12" s="25" t="s">
        <v>20</v>
      </c>
      <c r="G12" s="26" t="s">
        <v>9</v>
      </c>
      <c r="H12" s="4"/>
      <c r="I12" s="3"/>
    </row>
    <row r="13" spans="2:8" ht="27" customHeight="1" thickBot="1">
      <c r="B13" s="131"/>
      <c r="C13" s="140"/>
      <c r="D13" s="30"/>
      <c r="E13" s="20"/>
      <c r="F13" s="20"/>
      <c r="G13" s="22"/>
      <c r="H13" s="1">
        <v>3</v>
      </c>
    </row>
    <row r="14" spans="2:9" ht="34.5" customHeight="1">
      <c r="B14" s="131"/>
      <c r="C14" s="141" t="s">
        <v>14</v>
      </c>
      <c r="D14" s="27" t="s">
        <v>24</v>
      </c>
      <c r="E14" s="23" t="s">
        <v>88</v>
      </c>
      <c r="F14" s="23" t="s">
        <v>23</v>
      </c>
      <c r="G14" s="24" t="s">
        <v>15</v>
      </c>
      <c r="H14" s="4"/>
      <c r="I14" s="3"/>
    </row>
    <row r="15" spans="2:8" ht="27" customHeight="1" thickBot="1">
      <c r="B15" s="131"/>
      <c r="C15" s="139"/>
      <c r="D15" s="28"/>
      <c r="E15" s="18"/>
      <c r="F15" s="18"/>
      <c r="G15" s="19"/>
      <c r="H15" s="1">
        <v>2</v>
      </c>
    </row>
    <row r="16" spans="2:7" ht="34.5" customHeight="1">
      <c r="B16" s="131"/>
      <c r="C16" s="141" t="s">
        <v>8</v>
      </c>
      <c r="D16" s="27" t="s">
        <v>11</v>
      </c>
      <c r="E16" s="23" t="s">
        <v>10</v>
      </c>
      <c r="F16" s="23" t="s">
        <v>22</v>
      </c>
      <c r="G16" s="24" t="s">
        <v>21</v>
      </c>
    </row>
    <row r="17" spans="2:8" ht="27" customHeight="1" thickBot="1">
      <c r="B17" s="131"/>
      <c r="C17" s="139"/>
      <c r="D17" s="28"/>
      <c r="E17" s="18"/>
      <c r="F17" s="18"/>
      <c r="G17" s="19"/>
      <c r="H17" s="5">
        <v>1</v>
      </c>
    </row>
    <row r="18" spans="2:8" ht="34.5" customHeight="1">
      <c r="B18" s="131"/>
      <c r="C18" s="138" t="s">
        <v>58</v>
      </c>
      <c r="D18" s="29" t="s">
        <v>59</v>
      </c>
      <c r="E18" s="25" t="s">
        <v>60</v>
      </c>
      <c r="F18" s="25" t="s">
        <v>61</v>
      </c>
      <c r="G18" s="26" t="s">
        <v>62</v>
      </c>
      <c r="H18" s="6"/>
    </row>
    <row r="19" spans="2:8" ht="27" customHeight="1" thickBot="1">
      <c r="B19" s="131"/>
      <c r="C19" s="139"/>
      <c r="D19" s="28"/>
      <c r="E19" s="18"/>
      <c r="F19" s="18"/>
      <c r="G19" s="19"/>
      <c r="H19" s="1">
        <v>1</v>
      </c>
    </row>
    <row r="20" spans="2:7" ht="27" customHeight="1" thickBot="1">
      <c r="B20" s="131"/>
      <c r="C20" s="122" t="s">
        <v>13</v>
      </c>
      <c r="D20" s="123"/>
      <c r="E20" s="123"/>
      <c r="F20" s="123"/>
      <c r="G20" s="124"/>
    </row>
    <row r="21" spans="2:7" ht="27" customHeight="1">
      <c r="B21" s="131"/>
      <c r="C21" s="125" t="s">
        <v>49</v>
      </c>
      <c r="D21" s="13" t="s">
        <v>36</v>
      </c>
      <c r="E21" s="13" t="s">
        <v>37</v>
      </c>
      <c r="F21" s="13" t="s">
        <v>38</v>
      </c>
      <c r="G21" s="14" t="s">
        <v>39</v>
      </c>
    </row>
    <row r="22" spans="2:7" ht="27" customHeight="1" thickBot="1">
      <c r="B22" s="131"/>
      <c r="C22" s="126"/>
      <c r="D22" s="34" t="s">
        <v>40</v>
      </c>
      <c r="E22" s="34" t="s">
        <v>41</v>
      </c>
      <c r="F22" s="34" t="s">
        <v>42</v>
      </c>
      <c r="G22" s="35" t="s">
        <v>43</v>
      </c>
    </row>
    <row r="23" spans="2:7" ht="30" customHeight="1">
      <c r="B23" s="131"/>
      <c r="C23" s="127" t="s">
        <v>1</v>
      </c>
      <c r="D23" s="15" t="s">
        <v>2</v>
      </c>
      <c r="E23" s="15" t="s">
        <v>3</v>
      </c>
      <c r="F23" s="15" t="s">
        <v>4</v>
      </c>
      <c r="G23" s="21" t="s">
        <v>5</v>
      </c>
    </row>
    <row r="24" spans="2:8" ht="27" customHeight="1" thickBot="1">
      <c r="B24" s="131"/>
      <c r="C24" s="128"/>
      <c r="D24" s="18"/>
      <c r="E24" s="18"/>
      <c r="F24" s="18"/>
      <c r="G24" s="19"/>
      <c r="H24" s="1">
        <v>2</v>
      </c>
    </row>
    <row r="25" spans="2:7" ht="30" customHeight="1">
      <c r="B25" s="131"/>
      <c r="C25" s="127" t="s">
        <v>33</v>
      </c>
      <c r="D25" s="15" t="s">
        <v>101</v>
      </c>
      <c r="E25" s="15" t="s">
        <v>102</v>
      </c>
      <c r="F25" s="15" t="s">
        <v>103</v>
      </c>
      <c r="G25" s="21" t="s">
        <v>104</v>
      </c>
    </row>
    <row r="26" spans="2:8" ht="27" customHeight="1" thickBot="1">
      <c r="B26" s="131"/>
      <c r="C26" s="129"/>
      <c r="D26" s="20"/>
      <c r="E26" s="20"/>
      <c r="F26" s="20"/>
      <c r="G26" s="22"/>
      <c r="H26" s="1">
        <v>1</v>
      </c>
    </row>
    <row r="27" spans="2:7" ht="32.25" customHeight="1">
      <c r="B27" s="131"/>
      <c r="C27" s="130" t="s">
        <v>27</v>
      </c>
      <c r="D27" s="16" t="s">
        <v>28</v>
      </c>
      <c r="E27" s="16" t="s">
        <v>29</v>
      </c>
      <c r="F27" s="16" t="s">
        <v>30</v>
      </c>
      <c r="G27" s="17" t="s">
        <v>31</v>
      </c>
    </row>
    <row r="28" spans="2:8" ht="27" customHeight="1" thickBot="1">
      <c r="B28" s="131"/>
      <c r="C28" s="128"/>
      <c r="D28" s="18"/>
      <c r="E28" s="18"/>
      <c r="F28" s="18"/>
      <c r="G28" s="19"/>
      <c r="H28" s="1">
        <v>2</v>
      </c>
    </row>
    <row r="29" spans="2:7" ht="30" customHeight="1">
      <c r="B29" s="131"/>
      <c r="C29" s="172" t="s">
        <v>86</v>
      </c>
      <c r="D29" s="16" t="s">
        <v>32</v>
      </c>
      <c r="E29" s="16" t="s">
        <v>45</v>
      </c>
      <c r="F29" s="16" t="s">
        <v>44</v>
      </c>
      <c r="G29" s="17" t="s">
        <v>46</v>
      </c>
    </row>
    <row r="30" spans="2:8" ht="27" customHeight="1" thickBot="1">
      <c r="B30" s="131"/>
      <c r="C30" s="173"/>
      <c r="D30" s="18"/>
      <c r="E30" s="18"/>
      <c r="F30" s="18"/>
      <c r="G30" s="19"/>
      <c r="H30" s="1">
        <v>3</v>
      </c>
    </row>
    <row r="31" spans="2:7" ht="33" customHeight="1">
      <c r="B31" s="131"/>
      <c r="C31" s="130" t="s">
        <v>34</v>
      </c>
      <c r="D31" s="16" t="s">
        <v>35</v>
      </c>
      <c r="E31" s="16" t="s">
        <v>51</v>
      </c>
      <c r="F31" s="16" t="s">
        <v>52</v>
      </c>
      <c r="G31" s="17" t="s">
        <v>50</v>
      </c>
    </row>
    <row r="32" spans="2:8" ht="27" customHeight="1" thickBot="1">
      <c r="B32" s="132"/>
      <c r="C32" s="128"/>
      <c r="D32" s="18"/>
      <c r="E32" s="18"/>
      <c r="F32" s="18"/>
      <c r="G32" s="19"/>
      <c r="H32" s="1">
        <v>4</v>
      </c>
    </row>
    <row r="33" spans="2:8" ht="43.5" customHeight="1" thickBot="1">
      <c r="B33" s="118" t="s">
        <v>18</v>
      </c>
      <c r="C33" s="119"/>
      <c r="D33" s="36">
        <f>H33</f>
        <v>0.36666666666666664</v>
      </c>
      <c r="E33" s="72" t="str">
        <f>IF(H33&lt;0.25,"Faible",IF(AND(H33&gt;=0.25,H33&lt;0.5),"Moyenne",IF(AND(H33&gt;=0.5,H33&lt;0.75),"Forte","Majeure")))</f>
        <v>Moyenne</v>
      </c>
      <c r="F33" s="120" t="str">
        <f>IF(D33&lt;0.25,"Aucune action",IF(AND(D33&gt;=0.25,D33&lt;0.5),"Action selon FEI",IF(AND(D33&gt;=0.5,D33&lt;0.75),"Fiche reflexe et conduite à tenir en cas indisponibilité ","Analyse et action pour réduire la criticité")))</f>
        <v>Action selon FEI</v>
      </c>
      <c r="G33" s="121"/>
      <c r="H33" s="7">
        <f>((H11+H13+H15+H17+H19+H24+H26+H28+H30+H32)-10)/30</f>
        <v>0.36666666666666664</v>
      </c>
    </row>
    <row r="34" ht="38.25" customHeight="1"/>
  </sheetData>
  <sheetProtection/>
  <mergeCells count="26">
    <mergeCell ref="C31:C32"/>
    <mergeCell ref="B5:C5"/>
    <mergeCell ref="D5:G5"/>
    <mergeCell ref="B6:C6"/>
    <mergeCell ref="D6:G6"/>
    <mergeCell ref="B2:G2"/>
    <mergeCell ref="B3:C3"/>
    <mergeCell ref="D3:G3"/>
    <mergeCell ref="B4:C4"/>
    <mergeCell ref="D4:G4"/>
    <mergeCell ref="C8:C9"/>
    <mergeCell ref="C10:C11"/>
    <mergeCell ref="C12:C13"/>
    <mergeCell ref="C14:C15"/>
    <mergeCell ref="C16:C17"/>
    <mergeCell ref="C18:C19"/>
    <mergeCell ref="B33:C33"/>
    <mergeCell ref="F33:G33"/>
    <mergeCell ref="C20:G20"/>
    <mergeCell ref="C21:C22"/>
    <mergeCell ref="C23:C24"/>
    <mergeCell ref="C25:C26"/>
    <mergeCell ref="C27:C28"/>
    <mergeCell ref="C29:C30"/>
    <mergeCell ref="B7:B32"/>
    <mergeCell ref="C7:G7"/>
  </mergeCells>
  <conditionalFormatting sqref="D33">
    <cfRule type="cellIs" priority="1" dxfId="6" operator="between" stopIfTrue="1">
      <formula>0</formula>
      <formula>0.24</formula>
    </cfRule>
    <cfRule type="cellIs" priority="2" dxfId="5" operator="between" stopIfTrue="1">
      <formula>0.25</formula>
      <formula>0.49</formula>
    </cfRule>
    <cfRule type="cellIs" priority="3" dxfId="4" operator="between" stopIfTrue="1">
      <formula>0.5</formula>
      <formula>0.74</formula>
    </cfRule>
    <cfRule type="cellIs" priority="4" dxfId="1" operator="between" stopIfTrue="1">
      <formula>0.75</formula>
      <formula>1</formula>
    </cfRule>
    <cfRule type="cellIs" priority="5" dxfId="2" operator="greaterThan" stopIfTrue="1">
      <formula>0.5</formula>
    </cfRule>
    <cfRule type="cellIs" priority="6" dxfId="1" operator="greaterThan" stopIfTrue="1">
      <formula>0.75</formula>
    </cfRule>
    <cfRule type="cellIs" priority="7" dxfId="0" operator="between" stopIfTrue="1">
      <formula>0.26</formula>
      <formula>0.5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I33"/>
  <sheetViews>
    <sheetView showGridLines="0" zoomScale="80" zoomScaleNormal="80" zoomScalePageLayoutView="0" workbookViewId="0" topLeftCell="A1">
      <selection activeCell="C8" sqref="C8:G9"/>
    </sheetView>
  </sheetViews>
  <sheetFormatPr defaultColWidth="11.421875" defaultRowHeight="15" outlineLevelCol="1"/>
  <cols>
    <col min="1" max="1" width="2.57421875" style="1" customWidth="1"/>
    <col min="2" max="2" width="11.421875" style="1" customWidth="1"/>
    <col min="3" max="3" width="29.7109375" style="2" customWidth="1"/>
    <col min="4" max="7" width="20.7109375" style="2" customWidth="1"/>
    <col min="8" max="8" width="11.421875" style="1" hidden="1" customWidth="1" outlineLevel="1"/>
    <col min="9" max="9" width="11.421875" style="1" customWidth="1" collapsed="1"/>
    <col min="10" max="16384" width="11.421875" style="1" customWidth="1"/>
  </cols>
  <sheetData>
    <row r="1" spans="3:7" ht="9" customHeight="1" thickBot="1">
      <c r="C1" s="8"/>
      <c r="D1" s="9"/>
      <c r="E1" s="10"/>
      <c r="F1" s="11"/>
      <c r="G1" s="11"/>
    </row>
    <row r="2" spans="2:7" ht="45" customHeight="1" thickBot="1">
      <c r="B2" s="152" t="s">
        <v>54</v>
      </c>
      <c r="C2" s="153"/>
      <c r="D2" s="153"/>
      <c r="E2" s="153"/>
      <c r="F2" s="153"/>
      <c r="G2" s="154"/>
    </row>
    <row r="3" spans="2:7" ht="21" customHeight="1">
      <c r="B3" s="155" t="s">
        <v>0</v>
      </c>
      <c r="C3" s="156"/>
      <c r="D3" s="168" t="s">
        <v>100</v>
      </c>
      <c r="E3" s="169"/>
      <c r="F3" s="169"/>
      <c r="G3" s="170"/>
    </row>
    <row r="4" spans="2:7" ht="21" customHeight="1">
      <c r="B4" s="160" t="s">
        <v>48</v>
      </c>
      <c r="C4" s="143"/>
      <c r="D4" s="171" t="s">
        <v>70</v>
      </c>
      <c r="E4" s="163"/>
      <c r="F4" s="163"/>
      <c r="G4" s="164"/>
    </row>
    <row r="5" spans="2:7" ht="21" customHeight="1">
      <c r="B5" s="142" t="s">
        <v>17</v>
      </c>
      <c r="C5" s="143"/>
      <c r="D5" s="162">
        <v>41807</v>
      </c>
      <c r="E5" s="163"/>
      <c r="F5" s="163"/>
      <c r="G5" s="164"/>
    </row>
    <row r="6" spans="2:7" ht="21" customHeight="1" thickBot="1">
      <c r="B6" s="147" t="s">
        <v>26</v>
      </c>
      <c r="C6" s="148"/>
      <c r="D6" s="165" t="s">
        <v>71</v>
      </c>
      <c r="E6" s="166"/>
      <c r="F6" s="166"/>
      <c r="G6" s="167"/>
    </row>
    <row r="7" spans="2:8" ht="27" customHeight="1" thickBot="1">
      <c r="B7" s="131" t="s">
        <v>16</v>
      </c>
      <c r="C7" s="133" t="s">
        <v>12</v>
      </c>
      <c r="D7" s="134"/>
      <c r="E7" s="134"/>
      <c r="F7" s="134"/>
      <c r="G7" s="135"/>
      <c r="H7" s="3"/>
    </row>
    <row r="8" spans="2:8" ht="27" customHeight="1">
      <c r="B8" s="131"/>
      <c r="C8" s="136" t="s">
        <v>130</v>
      </c>
      <c r="D8" s="12" t="s">
        <v>124</v>
      </c>
      <c r="E8" s="12" t="s">
        <v>125</v>
      </c>
      <c r="F8" s="12"/>
      <c r="G8" s="31"/>
      <c r="H8" s="3"/>
    </row>
    <row r="9" spans="2:8" ht="27" customHeight="1" thickBot="1">
      <c r="B9" s="131"/>
      <c r="C9" s="137"/>
      <c r="D9" s="32" t="s">
        <v>126</v>
      </c>
      <c r="E9" s="32" t="s">
        <v>127</v>
      </c>
      <c r="F9" s="32" t="s">
        <v>128</v>
      </c>
      <c r="G9" s="33" t="s">
        <v>129</v>
      </c>
      <c r="H9" s="3"/>
    </row>
    <row r="10" spans="2:8" ht="34.5" customHeight="1">
      <c r="B10" s="131"/>
      <c r="C10" s="138" t="s">
        <v>6</v>
      </c>
      <c r="D10" s="29" t="s">
        <v>89</v>
      </c>
      <c r="E10" s="25" t="s">
        <v>25</v>
      </c>
      <c r="F10" s="25" t="s">
        <v>90</v>
      </c>
      <c r="G10" s="26" t="s">
        <v>91</v>
      </c>
      <c r="H10" s="3"/>
    </row>
    <row r="11" spans="2:8" ht="27" customHeight="1" thickBot="1">
      <c r="B11" s="131"/>
      <c r="C11" s="139"/>
      <c r="D11" s="28"/>
      <c r="E11" s="18"/>
      <c r="F11" s="18"/>
      <c r="G11" s="19"/>
      <c r="H11" s="3">
        <v>3</v>
      </c>
    </row>
    <row r="12" spans="2:9" ht="34.5" customHeight="1">
      <c r="B12" s="131"/>
      <c r="C12" s="138" t="s">
        <v>7</v>
      </c>
      <c r="D12" s="29" t="s">
        <v>53</v>
      </c>
      <c r="E12" s="25" t="s">
        <v>19</v>
      </c>
      <c r="F12" s="25" t="s">
        <v>20</v>
      </c>
      <c r="G12" s="26" t="s">
        <v>9</v>
      </c>
      <c r="H12" s="4"/>
      <c r="I12" s="3"/>
    </row>
    <row r="13" spans="2:8" ht="27" customHeight="1" thickBot="1">
      <c r="B13" s="131"/>
      <c r="C13" s="140"/>
      <c r="D13" s="30"/>
      <c r="E13" s="20"/>
      <c r="F13" s="20"/>
      <c r="G13" s="22"/>
      <c r="H13" s="1">
        <v>4</v>
      </c>
    </row>
    <row r="14" spans="2:9" ht="34.5" customHeight="1">
      <c r="B14" s="131"/>
      <c r="C14" s="141" t="s">
        <v>14</v>
      </c>
      <c r="D14" s="27" t="s">
        <v>24</v>
      </c>
      <c r="E14" s="23" t="s">
        <v>88</v>
      </c>
      <c r="F14" s="23" t="s">
        <v>23</v>
      </c>
      <c r="G14" s="24" t="s">
        <v>15</v>
      </c>
      <c r="H14" s="4"/>
      <c r="I14" s="3"/>
    </row>
    <row r="15" spans="2:8" ht="27" customHeight="1" thickBot="1">
      <c r="B15" s="131"/>
      <c r="C15" s="139"/>
      <c r="D15" s="28"/>
      <c r="E15" s="18"/>
      <c r="F15" s="18"/>
      <c r="G15" s="19"/>
      <c r="H15" s="1">
        <v>3</v>
      </c>
    </row>
    <row r="16" spans="2:7" ht="34.5" customHeight="1">
      <c r="B16" s="131"/>
      <c r="C16" s="141" t="s">
        <v>8</v>
      </c>
      <c r="D16" s="27" t="s">
        <v>11</v>
      </c>
      <c r="E16" s="23" t="s">
        <v>10</v>
      </c>
      <c r="F16" s="23" t="s">
        <v>22</v>
      </c>
      <c r="G16" s="24" t="s">
        <v>21</v>
      </c>
    </row>
    <row r="17" spans="2:8" ht="27" customHeight="1" thickBot="1">
      <c r="B17" s="131"/>
      <c r="C17" s="139"/>
      <c r="D17" s="28"/>
      <c r="E17" s="18"/>
      <c r="F17" s="18"/>
      <c r="G17" s="19"/>
      <c r="H17" s="5">
        <v>2</v>
      </c>
    </row>
    <row r="18" spans="2:8" ht="34.5" customHeight="1">
      <c r="B18" s="131"/>
      <c r="C18" s="138" t="s">
        <v>58</v>
      </c>
      <c r="D18" s="29" t="s">
        <v>59</v>
      </c>
      <c r="E18" s="25" t="s">
        <v>60</v>
      </c>
      <c r="F18" s="25" t="s">
        <v>61</v>
      </c>
      <c r="G18" s="26" t="s">
        <v>62</v>
      </c>
      <c r="H18" s="6"/>
    </row>
    <row r="19" spans="2:8" ht="27" customHeight="1" thickBot="1">
      <c r="B19" s="131"/>
      <c r="C19" s="139"/>
      <c r="D19" s="28"/>
      <c r="E19" s="18"/>
      <c r="F19" s="18"/>
      <c r="G19" s="19"/>
      <c r="H19" s="1">
        <v>1</v>
      </c>
    </row>
    <row r="20" spans="2:7" ht="27" customHeight="1" thickBot="1">
      <c r="B20" s="131"/>
      <c r="C20" s="122" t="s">
        <v>13</v>
      </c>
      <c r="D20" s="123"/>
      <c r="E20" s="123"/>
      <c r="F20" s="123"/>
      <c r="G20" s="124"/>
    </row>
    <row r="21" spans="2:7" ht="27" customHeight="1">
      <c r="B21" s="131"/>
      <c r="C21" s="125" t="s">
        <v>49</v>
      </c>
      <c r="D21" s="13" t="s">
        <v>36</v>
      </c>
      <c r="E21" s="13" t="s">
        <v>37</v>
      </c>
      <c r="F21" s="13" t="s">
        <v>38</v>
      </c>
      <c r="G21" s="14" t="s">
        <v>39</v>
      </c>
    </row>
    <row r="22" spans="2:7" ht="27" customHeight="1" thickBot="1">
      <c r="B22" s="131"/>
      <c r="C22" s="126"/>
      <c r="D22" s="34" t="s">
        <v>40</v>
      </c>
      <c r="E22" s="34" t="s">
        <v>41</v>
      </c>
      <c r="F22" s="34" t="s">
        <v>42</v>
      </c>
      <c r="G22" s="35" t="s">
        <v>43</v>
      </c>
    </row>
    <row r="23" spans="2:7" ht="30" customHeight="1">
      <c r="B23" s="131"/>
      <c r="C23" s="127" t="s">
        <v>1</v>
      </c>
      <c r="D23" s="15" t="s">
        <v>2</v>
      </c>
      <c r="E23" s="15" t="s">
        <v>3</v>
      </c>
      <c r="F23" s="15" t="s">
        <v>4</v>
      </c>
      <c r="G23" s="21" t="s">
        <v>5</v>
      </c>
    </row>
    <row r="24" spans="2:8" ht="27" customHeight="1" thickBot="1">
      <c r="B24" s="131"/>
      <c r="C24" s="128"/>
      <c r="D24" s="18"/>
      <c r="E24" s="18"/>
      <c r="F24" s="18"/>
      <c r="G24" s="19"/>
      <c r="H24" s="1">
        <v>1</v>
      </c>
    </row>
    <row r="25" spans="2:7" ht="30" customHeight="1">
      <c r="B25" s="131"/>
      <c r="C25" s="127" t="s">
        <v>33</v>
      </c>
      <c r="D25" s="15" t="s">
        <v>101</v>
      </c>
      <c r="E25" s="15" t="s">
        <v>102</v>
      </c>
      <c r="F25" s="15" t="s">
        <v>103</v>
      </c>
      <c r="G25" s="21" t="s">
        <v>104</v>
      </c>
    </row>
    <row r="26" spans="2:8" ht="27" customHeight="1" thickBot="1">
      <c r="B26" s="131"/>
      <c r="C26" s="129"/>
      <c r="D26" s="20"/>
      <c r="E26" s="20"/>
      <c r="F26" s="20"/>
      <c r="G26" s="22"/>
      <c r="H26" s="1">
        <v>2</v>
      </c>
    </row>
    <row r="27" spans="2:7" ht="32.25" customHeight="1">
      <c r="B27" s="131"/>
      <c r="C27" s="130" t="s">
        <v>27</v>
      </c>
      <c r="D27" s="16" t="s">
        <v>28</v>
      </c>
      <c r="E27" s="16" t="s">
        <v>29</v>
      </c>
      <c r="F27" s="16" t="s">
        <v>30</v>
      </c>
      <c r="G27" s="17" t="s">
        <v>31</v>
      </c>
    </row>
    <row r="28" spans="2:8" ht="27" customHeight="1" thickBot="1">
      <c r="B28" s="131"/>
      <c r="C28" s="128"/>
      <c r="D28" s="18"/>
      <c r="E28" s="18"/>
      <c r="F28" s="18"/>
      <c r="G28" s="19"/>
      <c r="H28" s="1">
        <v>1</v>
      </c>
    </row>
    <row r="29" spans="2:7" ht="30" customHeight="1">
      <c r="B29" s="131"/>
      <c r="C29" s="172" t="s">
        <v>86</v>
      </c>
      <c r="D29" s="16" t="s">
        <v>32</v>
      </c>
      <c r="E29" s="16" t="s">
        <v>45</v>
      </c>
      <c r="F29" s="16" t="s">
        <v>44</v>
      </c>
      <c r="G29" s="17" t="s">
        <v>46</v>
      </c>
    </row>
    <row r="30" spans="2:8" ht="27" customHeight="1" thickBot="1">
      <c r="B30" s="131"/>
      <c r="C30" s="173"/>
      <c r="D30" s="18"/>
      <c r="E30" s="18"/>
      <c r="F30" s="18"/>
      <c r="G30" s="19"/>
      <c r="H30" s="1">
        <v>3</v>
      </c>
    </row>
    <row r="31" spans="2:7" ht="33" customHeight="1">
      <c r="B31" s="131"/>
      <c r="C31" s="130" t="s">
        <v>34</v>
      </c>
      <c r="D31" s="16" t="s">
        <v>35</v>
      </c>
      <c r="E31" s="16" t="s">
        <v>51</v>
      </c>
      <c r="F31" s="16" t="s">
        <v>52</v>
      </c>
      <c r="G31" s="17" t="s">
        <v>50</v>
      </c>
    </row>
    <row r="32" spans="2:8" ht="27" customHeight="1" thickBot="1">
      <c r="B32" s="132"/>
      <c r="C32" s="128"/>
      <c r="D32" s="18"/>
      <c r="E32" s="18"/>
      <c r="F32" s="18"/>
      <c r="G32" s="19"/>
      <c r="H32" s="1">
        <v>4</v>
      </c>
    </row>
    <row r="33" spans="2:8" ht="43.5" customHeight="1" thickBot="1">
      <c r="B33" s="118" t="s">
        <v>18</v>
      </c>
      <c r="C33" s="119"/>
      <c r="D33" s="36">
        <f>H33</f>
        <v>0.4666666666666667</v>
      </c>
      <c r="E33" s="72" t="str">
        <f>IF(H33&lt;0.25,"Faible",IF(AND(H33&gt;=0.25,H33&lt;0.5),"Moyenne",IF(AND(H33&gt;=0.5,H33&lt;0.75),"Forte","Majeure")))</f>
        <v>Moyenne</v>
      </c>
      <c r="F33" s="120" t="str">
        <f>IF(D33&lt;0.25,"Aucune action",IF(AND(D33&gt;=0.25,D33&lt;0.5),"Action selon FEI",IF(AND(D33&gt;=0.5,D33&lt;0.75),"Fiche reflexe et conduite à tenir en cas indisponibilité ","Analyse et action pour réduire la criticité")))</f>
        <v>Action selon FEI</v>
      </c>
      <c r="G33" s="121"/>
      <c r="H33" s="7">
        <f>((H11+H13+H15+H17+H19+H24+H26+H28+H30+H32)-10)/30</f>
        <v>0.4666666666666667</v>
      </c>
    </row>
    <row r="34" ht="38.25" customHeight="1"/>
  </sheetData>
  <sheetProtection/>
  <mergeCells count="26">
    <mergeCell ref="C31:C32"/>
    <mergeCell ref="B5:C5"/>
    <mergeCell ref="D5:G5"/>
    <mergeCell ref="B6:C6"/>
    <mergeCell ref="D6:G6"/>
    <mergeCell ref="B2:G2"/>
    <mergeCell ref="B3:C3"/>
    <mergeCell ref="D3:G3"/>
    <mergeCell ref="B4:C4"/>
    <mergeCell ref="D4:G4"/>
    <mergeCell ref="C8:C9"/>
    <mergeCell ref="C10:C11"/>
    <mergeCell ref="C12:C13"/>
    <mergeCell ref="C14:C15"/>
    <mergeCell ref="C16:C17"/>
    <mergeCell ref="C18:C19"/>
    <mergeCell ref="B33:C33"/>
    <mergeCell ref="F33:G33"/>
    <mergeCell ref="C20:G20"/>
    <mergeCell ref="C21:C22"/>
    <mergeCell ref="C23:C24"/>
    <mergeCell ref="C25:C26"/>
    <mergeCell ref="C27:C28"/>
    <mergeCell ref="C29:C30"/>
    <mergeCell ref="B7:B32"/>
    <mergeCell ref="C7:G7"/>
  </mergeCells>
  <conditionalFormatting sqref="D33">
    <cfRule type="cellIs" priority="1" dxfId="6" operator="between" stopIfTrue="1">
      <formula>0</formula>
      <formula>0.24</formula>
    </cfRule>
    <cfRule type="cellIs" priority="2" dxfId="5" operator="between" stopIfTrue="1">
      <formula>0.25</formula>
      <formula>0.49</formula>
    </cfRule>
    <cfRule type="cellIs" priority="3" dxfId="4" operator="between" stopIfTrue="1">
      <formula>0.5</formula>
      <formula>0.74</formula>
    </cfRule>
    <cfRule type="cellIs" priority="4" dxfId="1" operator="between" stopIfTrue="1">
      <formula>0.75</formula>
      <formula>1</formula>
    </cfRule>
    <cfRule type="cellIs" priority="5" dxfId="2" operator="greaterThan" stopIfTrue="1">
      <formula>0.5</formula>
    </cfRule>
    <cfRule type="cellIs" priority="6" dxfId="1" operator="greaterThan" stopIfTrue="1">
      <formula>0.75</formula>
    </cfRule>
    <cfRule type="cellIs" priority="7" dxfId="0" operator="between" stopIfTrue="1">
      <formula>0.26</formula>
      <formula>0.5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I33"/>
  <sheetViews>
    <sheetView showGridLines="0" zoomScale="80" zoomScaleNormal="80" zoomScalePageLayoutView="0" workbookViewId="0" topLeftCell="A1">
      <selection activeCell="C8" sqref="C8:G9"/>
    </sheetView>
  </sheetViews>
  <sheetFormatPr defaultColWidth="11.421875" defaultRowHeight="15" outlineLevelCol="1"/>
  <cols>
    <col min="1" max="1" width="2.57421875" style="1" customWidth="1"/>
    <col min="2" max="2" width="11.421875" style="1" customWidth="1"/>
    <col min="3" max="3" width="29.7109375" style="2" customWidth="1"/>
    <col min="4" max="7" width="20.7109375" style="2" customWidth="1"/>
    <col min="8" max="8" width="11.421875" style="1" hidden="1" customWidth="1" outlineLevel="1"/>
    <col min="9" max="9" width="11.421875" style="1" customWidth="1" collapsed="1"/>
    <col min="10" max="16384" width="11.421875" style="1" customWidth="1"/>
  </cols>
  <sheetData>
    <row r="1" spans="3:7" ht="9" customHeight="1" thickBot="1">
      <c r="C1" s="8"/>
      <c r="D1" s="9"/>
      <c r="E1" s="10"/>
      <c r="F1" s="11"/>
      <c r="G1" s="11"/>
    </row>
    <row r="2" spans="2:7" ht="45" customHeight="1" thickBot="1">
      <c r="B2" s="152" t="s">
        <v>54</v>
      </c>
      <c r="C2" s="153"/>
      <c r="D2" s="153"/>
      <c r="E2" s="153"/>
      <c r="F2" s="153"/>
      <c r="G2" s="154"/>
    </row>
    <row r="3" spans="2:7" ht="21" customHeight="1">
      <c r="B3" s="155" t="s">
        <v>0</v>
      </c>
      <c r="C3" s="156"/>
      <c r="D3" s="168" t="s">
        <v>79</v>
      </c>
      <c r="E3" s="169"/>
      <c r="F3" s="169"/>
      <c r="G3" s="170"/>
    </row>
    <row r="4" spans="2:7" ht="21" customHeight="1">
      <c r="B4" s="160" t="s">
        <v>48</v>
      </c>
      <c r="C4" s="143"/>
      <c r="D4" s="171" t="s">
        <v>70</v>
      </c>
      <c r="E4" s="163"/>
      <c r="F4" s="163"/>
      <c r="G4" s="164"/>
    </row>
    <row r="5" spans="2:7" ht="21" customHeight="1">
      <c r="B5" s="142" t="s">
        <v>17</v>
      </c>
      <c r="C5" s="143"/>
      <c r="D5" s="162">
        <v>41807</v>
      </c>
      <c r="E5" s="163"/>
      <c r="F5" s="163"/>
      <c r="G5" s="164"/>
    </row>
    <row r="6" spans="2:7" ht="21" customHeight="1" thickBot="1">
      <c r="B6" s="147" t="s">
        <v>26</v>
      </c>
      <c r="C6" s="148"/>
      <c r="D6" s="165" t="s">
        <v>71</v>
      </c>
      <c r="E6" s="166"/>
      <c r="F6" s="166"/>
      <c r="G6" s="167"/>
    </row>
    <row r="7" spans="2:8" ht="27" customHeight="1" thickBot="1">
      <c r="B7" s="131" t="s">
        <v>16</v>
      </c>
      <c r="C7" s="133" t="s">
        <v>12</v>
      </c>
      <c r="D7" s="134"/>
      <c r="E7" s="134"/>
      <c r="F7" s="134"/>
      <c r="G7" s="135"/>
      <c r="H7" s="3"/>
    </row>
    <row r="8" spans="2:8" ht="27" customHeight="1">
      <c r="B8" s="131"/>
      <c r="C8" s="136" t="s">
        <v>130</v>
      </c>
      <c r="D8" s="12" t="s">
        <v>124</v>
      </c>
      <c r="E8" s="12" t="s">
        <v>125</v>
      </c>
      <c r="F8" s="12"/>
      <c r="G8" s="31"/>
      <c r="H8" s="3"/>
    </row>
    <row r="9" spans="2:8" ht="27" customHeight="1" thickBot="1">
      <c r="B9" s="131"/>
      <c r="C9" s="137"/>
      <c r="D9" s="32" t="s">
        <v>126</v>
      </c>
      <c r="E9" s="32" t="s">
        <v>127</v>
      </c>
      <c r="F9" s="32" t="s">
        <v>128</v>
      </c>
      <c r="G9" s="33" t="s">
        <v>129</v>
      </c>
      <c r="H9" s="3"/>
    </row>
    <row r="10" spans="2:8" ht="34.5" customHeight="1">
      <c r="B10" s="131"/>
      <c r="C10" s="138" t="s">
        <v>6</v>
      </c>
      <c r="D10" s="29" t="s">
        <v>89</v>
      </c>
      <c r="E10" s="25" t="s">
        <v>25</v>
      </c>
      <c r="F10" s="25" t="s">
        <v>90</v>
      </c>
      <c r="G10" s="26" t="s">
        <v>91</v>
      </c>
      <c r="H10" s="3"/>
    </row>
    <row r="11" spans="2:8" ht="27" customHeight="1" thickBot="1">
      <c r="B11" s="131"/>
      <c r="C11" s="139"/>
      <c r="D11" s="28"/>
      <c r="E11" s="18"/>
      <c r="F11" s="18"/>
      <c r="G11" s="19"/>
      <c r="H11" s="3">
        <v>4</v>
      </c>
    </row>
    <row r="12" spans="2:9" ht="34.5" customHeight="1">
      <c r="B12" s="131"/>
      <c r="C12" s="138" t="s">
        <v>7</v>
      </c>
      <c r="D12" s="29" t="s">
        <v>53</v>
      </c>
      <c r="E12" s="25" t="s">
        <v>19</v>
      </c>
      <c r="F12" s="25" t="s">
        <v>20</v>
      </c>
      <c r="G12" s="26" t="s">
        <v>9</v>
      </c>
      <c r="H12" s="4"/>
      <c r="I12" s="3"/>
    </row>
    <row r="13" spans="2:8" ht="27" customHeight="1" thickBot="1">
      <c r="B13" s="131"/>
      <c r="C13" s="140"/>
      <c r="D13" s="30"/>
      <c r="E13" s="20"/>
      <c r="F13" s="20"/>
      <c r="G13" s="22"/>
      <c r="H13" s="1">
        <v>4</v>
      </c>
    </row>
    <row r="14" spans="2:9" ht="34.5" customHeight="1">
      <c r="B14" s="131"/>
      <c r="C14" s="141" t="s">
        <v>14</v>
      </c>
      <c r="D14" s="27" t="s">
        <v>24</v>
      </c>
      <c r="E14" s="23" t="s">
        <v>88</v>
      </c>
      <c r="F14" s="23" t="s">
        <v>23</v>
      </c>
      <c r="G14" s="24" t="s">
        <v>15</v>
      </c>
      <c r="H14" s="4"/>
      <c r="I14" s="3"/>
    </row>
    <row r="15" spans="2:8" ht="27" customHeight="1" thickBot="1">
      <c r="B15" s="131"/>
      <c r="C15" s="139"/>
      <c r="D15" s="28"/>
      <c r="E15" s="18"/>
      <c r="F15" s="18"/>
      <c r="G15" s="19"/>
      <c r="H15" s="1">
        <v>1</v>
      </c>
    </row>
    <row r="16" spans="2:7" ht="34.5" customHeight="1">
      <c r="B16" s="131"/>
      <c r="C16" s="141" t="s">
        <v>8</v>
      </c>
      <c r="D16" s="27" t="s">
        <v>11</v>
      </c>
      <c r="E16" s="23" t="s">
        <v>10</v>
      </c>
      <c r="F16" s="23" t="s">
        <v>22</v>
      </c>
      <c r="G16" s="24" t="s">
        <v>21</v>
      </c>
    </row>
    <row r="17" spans="2:8" ht="27" customHeight="1" thickBot="1">
      <c r="B17" s="131"/>
      <c r="C17" s="139"/>
      <c r="D17" s="28"/>
      <c r="E17" s="18"/>
      <c r="F17" s="18"/>
      <c r="G17" s="19"/>
      <c r="H17" s="5">
        <v>1</v>
      </c>
    </row>
    <row r="18" spans="2:8" ht="34.5" customHeight="1">
      <c r="B18" s="131"/>
      <c r="C18" s="138" t="s">
        <v>58</v>
      </c>
      <c r="D18" s="29" t="s">
        <v>59</v>
      </c>
      <c r="E18" s="25" t="s">
        <v>60</v>
      </c>
      <c r="F18" s="25" t="s">
        <v>61</v>
      </c>
      <c r="G18" s="26" t="s">
        <v>62</v>
      </c>
      <c r="H18" s="6"/>
    </row>
    <row r="19" spans="2:8" ht="27" customHeight="1" thickBot="1">
      <c r="B19" s="131"/>
      <c r="C19" s="139"/>
      <c r="D19" s="28"/>
      <c r="E19" s="18"/>
      <c r="F19" s="18"/>
      <c r="G19" s="19"/>
      <c r="H19" s="1">
        <v>2</v>
      </c>
    </row>
    <row r="20" spans="2:7" ht="27" customHeight="1" thickBot="1">
      <c r="B20" s="131"/>
      <c r="C20" s="122" t="s">
        <v>13</v>
      </c>
      <c r="D20" s="123"/>
      <c r="E20" s="123"/>
      <c r="F20" s="123"/>
      <c r="G20" s="124"/>
    </row>
    <row r="21" spans="2:7" ht="27" customHeight="1">
      <c r="B21" s="131"/>
      <c r="C21" s="125" t="s">
        <v>49</v>
      </c>
      <c r="D21" s="13" t="s">
        <v>36</v>
      </c>
      <c r="E21" s="13" t="s">
        <v>37</v>
      </c>
      <c r="F21" s="13" t="s">
        <v>38</v>
      </c>
      <c r="G21" s="14" t="s">
        <v>39</v>
      </c>
    </row>
    <row r="22" spans="2:7" ht="27" customHeight="1" thickBot="1">
      <c r="B22" s="131"/>
      <c r="C22" s="126"/>
      <c r="D22" s="34" t="s">
        <v>40</v>
      </c>
      <c r="E22" s="34" t="s">
        <v>41</v>
      </c>
      <c r="F22" s="34" t="s">
        <v>42</v>
      </c>
      <c r="G22" s="35" t="s">
        <v>43</v>
      </c>
    </row>
    <row r="23" spans="2:7" ht="30" customHeight="1">
      <c r="B23" s="131"/>
      <c r="C23" s="127" t="s">
        <v>1</v>
      </c>
      <c r="D23" s="15" t="s">
        <v>2</v>
      </c>
      <c r="E23" s="15" t="s">
        <v>3</v>
      </c>
      <c r="F23" s="15" t="s">
        <v>4</v>
      </c>
      <c r="G23" s="21" t="s">
        <v>5</v>
      </c>
    </row>
    <row r="24" spans="2:8" ht="27" customHeight="1" thickBot="1">
      <c r="B24" s="131"/>
      <c r="C24" s="128"/>
      <c r="D24" s="18"/>
      <c r="E24" s="18"/>
      <c r="F24" s="18"/>
      <c r="G24" s="19"/>
      <c r="H24" s="1">
        <v>3</v>
      </c>
    </row>
    <row r="25" spans="2:7" ht="30" customHeight="1">
      <c r="B25" s="131"/>
      <c r="C25" s="127" t="s">
        <v>33</v>
      </c>
      <c r="D25" s="15" t="s">
        <v>101</v>
      </c>
      <c r="E25" s="15" t="s">
        <v>102</v>
      </c>
      <c r="F25" s="15" t="s">
        <v>103</v>
      </c>
      <c r="G25" s="21" t="s">
        <v>104</v>
      </c>
    </row>
    <row r="26" spans="2:8" ht="27" customHeight="1" thickBot="1">
      <c r="B26" s="131"/>
      <c r="C26" s="129"/>
      <c r="D26" s="20"/>
      <c r="E26" s="20"/>
      <c r="F26" s="20"/>
      <c r="G26" s="22"/>
      <c r="H26" s="1">
        <v>1</v>
      </c>
    </row>
    <row r="27" spans="2:7" ht="32.25" customHeight="1">
      <c r="B27" s="131"/>
      <c r="C27" s="130" t="s">
        <v>27</v>
      </c>
      <c r="D27" s="16" t="s">
        <v>28</v>
      </c>
      <c r="E27" s="16" t="s">
        <v>29</v>
      </c>
      <c r="F27" s="16" t="s">
        <v>30</v>
      </c>
      <c r="G27" s="17" t="s">
        <v>31</v>
      </c>
    </row>
    <row r="28" spans="2:8" ht="27" customHeight="1" thickBot="1">
      <c r="B28" s="131"/>
      <c r="C28" s="128"/>
      <c r="D28" s="18"/>
      <c r="E28" s="18"/>
      <c r="F28" s="18"/>
      <c r="G28" s="19"/>
      <c r="H28" s="1">
        <v>2</v>
      </c>
    </row>
    <row r="29" spans="2:7" ht="30" customHeight="1">
      <c r="B29" s="131"/>
      <c r="C29" s="172" t="s">
        <v>86</v>
      </c>
      <c r="D29" s="16" t="s">
        <v>32</v>
      </c>
      <c r="E29" s="16" t="s">
        <v>45</v>
      </c>
      <c r="F29" s="16" t="s">
        <v>44</v>
      </c>
      <c r="G29" s="17" t="s">
        <v>46</v>
      </c>
    </row>
    <row r="30" spans="2:8" ht="27" customHeight="1" thickBot="1">
      <c r="B30" s="131"/>
      <c r="C30" s="173"/>
      <c r="D30" s="18"/>
      <c r="E30" s="18"/>
      <c r="F30" s="18"/>
      <c r="G30" s="19"/>
      <c r="H30" s="1">
        <v>2</v>
      </c>
    </row>
    <row r="31" spans="2:7" ht="33" customHeight="1">
      <c r="B31" s="131"/>
      <c r="C31" s="130" t="s">
        <v>34</v>
      </c>
      <c r="D31" s="16" t="s">
        <v>35</v>
      </c>
      <c r="E31" s="16" t="s">
        <v>51</v>
      </c>
      <c r="F31" s="16" t="s">
        <v>52</v>
      </c>
      <c r="G31" s="17" t="s">
        <v>50</v>
      </c>
    </row>
    <row r="32" spans="2:8" ht="27" customHeight="1" thickBot="1">
      <c r="B32" s="132"/>
      <c r="C32" s="128"/>
      <c r="D32" s="18"/>
      <c r="E32" s="18"/>
      <c r="F32" s="18"/>
      <c r="G32" s="19"/>
      <c r="H32" s="1">
        <v>1</v>
      </c>
    </row>
    <row r="33" spans="2:8" ht="43.5" customHeight="1" thickBot="1">
      <c r="B33" s="118" t="s">
        <v>18</v>
      </c>
      <c r="C33" s="119"/>
      <c r="D33" s="36">
        <f>H33</f>
        <v>0.36666666666666664</v>
      </c>
      <c r="E33" s="72" t="str">
        <f>IF(H33&lt;0.25,"Faible",IF(AND(H33&gt;=0.25,H33&lt;0.5),"Moyenne",IF(AND(H33&gt;=0.5,H33&lt;0.75),"Forte","Majeure")))</f>
        <v>Moyenne</v>
      </c>
      <c r="F33" s="120" t="str">
        <f>IF(D33&lt;0.25,"Aucune action",IF(AND(D33&gt;=0.25,D33&lt;0.5),"Action selon FEI",IF(AND(D33&gt;=0.5,D33&lt;0.75),"Fiche reflexe et conduite à tenir en cas indisponibilité ","Analyse et action pour réduire la criticité")))</f>
        <v>Action selon FEI</v>
      </c>
      <c r="G33" s="121"/>
      <c r="H33" s="7">
        <f>((H11+H13+H15+H17+H19+H24+H26+H28+H30+H32)-10)/30</f>
        <v>0.36666666666666664</v>
      </c>
    </row>
    <row r="34" ht="38.25" customHeight="1"/>
  </sheetData>
  <sheetProtection/>
  <mergeCells count="26">
    <mergeCell ref="C31:C32"/>
    <mergeCell ref="B5:C5"/>
    <mergeCell ref="D5:G5"/>
    <mergeCell ref="B6:C6"/>
    <mergeCell ref="D6:G6"/>
    <mergeCell ref="B2:G2"/>
    <mergeCell ref="B3:C3"/>
    <mergeCell ref="D3:G3"/>
    <mergeCell ref="B4:C4"/>
    <mergeCell ref="D4:G4"/>
    <mergeCell ref="C8:C9"/>
    <mergeCell ref="C10:C11"/>
    <mergeCell ref="C12:C13"/>
    <mergeCell ref="C14:C15"/>
    <mergeCell ref="C16:C17"/>
    <mergeCell ref="C18:C19"/>
    <mergeCell ref="B33:C33"/>
    <mergeCell ref="F33:G33"/>
    <mergeCell ref="C20:G20"/>
    <mergeCell ref="C21:C22"/>
    <mergeCell ref="C23:C24"/>
    <mergeCell ref="C25:C26"/>
    <mergeCell ref="C27:C28"/>
    <mergeCell ref="C29:C30"/>
    <mergeCell ref="B7:B32"/>
    <mergeCell ref="C7:G7"/>
  </mergeCells>
  <conditionalFormatting sqref="D33">
    <cfRule type="cellIs" priority="1" dxfId="6" operator="between" stopIfTrue="1">
      <formula>0</formula>
      <formula>0.24</formula>
    </cfRule>
    <cfRule type="cellIs" priority="2" dxfId="5" operator="between" stopIfTrue="1">
      <formula>0.25</formula>
      <formula>0.49</formula>
    </cfRule>
    <cfRule type="cellIs" priority="3" dxfId="4" operator="between" stopIfTrue="1">
      <formula>0.5</formula>
      <formula>0.74</formula>
    </cfRule>
    <cfRule type="cellIs" priority="4" dxfId="1" operator="between" stopIfTrue="1">
      <formula>0.75</formula>
      <formula>1</formula>
    </cfRule>
    <cfRule type="cellIs" priority="5" dxfId="2" operator="greaterThan" stopIfTrue="1">
      <formula>0.5</formula>
    </cfRule>
    <cfRule type="cellIs" priority="6" dxfId="1" operator="greaterThan" stopIfTrue="1">
      <formula>0.75</formula>
    </cfRule>
    <cfRule type="cellIs" priority="7" dxfId="0" operator="between" stopIfTrue="1">
      <formula>0.26</formula>
      <formula>0.5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I33"/>
  <sheetViews>
    <sheetView showGridLines="0" zoomScale="80" zoomScaleNormal="80" zoomScalePageLayoutView="0" workbookViewId="0" topLeftCell="A1">
      <selection activeCell="C8" sqref="C8:G9"/>
    </sheetView>
  </sheetViews>
  <sheetFormatPr defaultColWidth="11.421875" defaultRowHeight="15" outlineLevelCol="1"/>
  <cols>
    <col min="1" max="1" width="2.57421875" style="1" customWidth="1"/>
    <col min="2" max="2" width="11.421875" style="1" customWidth="1"/>
    <col min="3" max="3" width="29.7109375" style="2" customWidth="1"/>
    <col min="4" max="7" width="20.7109375" style="2" customWidth="1"/>
    <col min="8" max="8" width="11.421875" style="1" hidden="1" customWidth="1" outlineLevel="1"/>
    <col min="9" max="9" width="11.421875" style="1" customWidth="1" collapsed="1"/>
    <col min="10" max="16384" width="11.421875" style="1" customWidth="1"/>
  </cols>
  <sheetData>
    <row r="1" spans="3:7" ht="9" customHeight="1" thickBot="1">
      <c r="C1" s="8"/>
      <c r="D1" s="9"/>
      <c r="E1" s="10"/>
      <c r="F1" s="11"/>
      <c r="G1" s="11"/>
    </row>
    <row r="2" spans="2:7" ht="45" customHeight="1" thickBot="1">
      <c r="B2" s="152" t="s">
        <v>54</v>
      </c>
      <c r="C2" s="153"/>
      <c r="D2" s="153"/>
      <c r="E2" s="153"/>
      <c r="F2" s="153"/>
      <c r="G2" s="154"/>
    </row>
    <row r="3" spans="2:7" ht="21" customHeight="1">
      <c r="B3" s="155" t="s">
        <v>0</v>
      </c>
      <c r="C3" s="156"/>
      <c r="D3" s="168" t="s">
        <v>96</v>
      </c>
      <c r="E3" s="169"/>
      <c r="F3" s="169"/>
      <c r="G3" s="170"/>
    </row>
    <row r="4" spans="2:7" ht="21" customHeight="1">
      <c r="B4" s="160" t="s">
        <v>48</v>
      </c>
      <c r="C4" s="143"/>
      <c r="D4" s="171" t="s">
        <v>70</v>
      </c>
      <c r="E4" s="163"/>
      <c r="F4" s="163"/>
      <c r="G4" s="164"/>
    </row>
    <row r="5" spans="2:7" ht="21" customHeight="1">
      <c r="B5" s="142" t="s">
        <v>17</v>
      </c>
      <c r="C5" s="143"/>
      <c r="D5" s="162">
        <v>41807</v>
      </c>
      <c r="E5" s="163"/>
      <c r="F5" s="163"/>
      <c r="G5" s="164"/>
    </row>
    <row r="6" spans="2:7" ht="21" customHeight="1" thickBot="1">
      <c r="B6" s="147" t="s">
        <v>26</v>
      </c>
      <c r="C6" s="148"/>
      <c r="D6" s="165" t="s">
        <v>71</v>
      </c>
      <c r="E6" s="166"/>
      <c r="F6" s="166"/>
      <c r="G6" s="167"/>
    </row>
    <row r="7" spans="2:8" ht="27" customHeight="1" thickBot="1">
      <c r="B7" s="131" t="s">
        <v>16</v>
      </c>
      <c r="C7" s="133" t="s">
        <v>12</v>
      </c>
      <c r="D7" s="134"/>
      <c r="E7" s="134"/>
      <c r="F7" s="134"/>
      <c r="G7" s="135"/>
      <c r="H7" s="3"/>
    </row>
    <row r="8" spans="2:8" ht="27" customHeight="1">
      <c r="B8" s="131"/>
      <c r="C8" s="136" t="s">
        <v>130</v>
      </c>
      <c r="D8" s="12" t="s">
        <v>124</v>
      </c>
      <c r="E8" s="12" t="s">
        <v>125</v>
      </c>
      <c r="F8" s="12"/>
      <c r="G8" s="31"/>
      <c r="H8" s="3"/>
    </row>
    <row r="9" spans="2:8" ht="27" customHeight="1" thickBot="1">
      <c r="B9" s="131"/>
      <c r="C9" s="137"/>
      <c r="D9" s="32" t="s">
        <v>126</v>
      </c>
      <c r="E9" s="32" t="s">
        <v>127</v>
      </c>
      <c r="F9" s="32" t="s">
        <v>128</v>
      </c>
      <c r="G9" s="33" t="s">
        <v>129</v>
      </c>
      <c r="H9" s="3"/>
    </row>
    <row r="10" spans="2:8" ht="34.5" customHeight="1">
      <c r="B10" s="131"/>
      <c r="C10" s="138" t="s">
        <v>6</v>
      </c>
      <c r="D10" s="29" t="s">
        <v>89</v>
      </c>
      <c r="E10" s="25" t="s">
        <v>25</v>
      </c>
      <c r="F10" s="25" t="s">
        <v>90</v>
      </c>
      <c r="G10" s="26" t="s">
        <v>91</v>
      </c>
      <c r="H10" s="3"/>
    </row>
    <row r="11" spans="2:8" ht="27" customHeight="1" thickBot="1">
      <c r="B11" s="131"/>
      <c r="C11" s="139"/>
      <c r="D11" s="28"/>
      <c r="E11" s="18"/>
      <c r="F11" s="18"/>
      <c r="G11" s="19"/>
      <c r="H11" s="3">
        <v>4</v>
      </c>
    </row>
    <row r="12" spans="2:9" ht="34.5" customHeight="1">
      <c r="B12" s="131"/>
      <c r="C12" s="138" t="s">
        <v>7</v>
      </c>
      <c r="D12" s="29" t="s">
        <v>53</v>
      </c>
      <c r="E12" s="25" t="s">
        <v>19</v>
      </c>
      <c r="F12" s="25" t="s">
        <v>20</v>
      </c>
      <c r="G12" s="26" t="s">
        <v>9</v>
      </c>
      <c r="H12" s="4"/>
      <c r="I12" s="3"/>
    </row>
    <row r="13" spans="2:8" ht="27" customHeight="1" thickBot="1">
      <c r="B13" s="131"/>
      <c r="C13" s="140"/>
      <c r="D13" s="30"/>
      <c r="E13" s="20"/>
      <c r="F13" s="20"/>
      <c r="G13" s="22"/>
      <c r="H13" s="1">
        <v>2</v>
      </c>
    </row>
    <row r="14" spans="2:9" ht="34.5" customHeight="1">
      <c r="B14" s="131"/>
      <c r="C14" s="141" t="s">
        <v>14</v>
      </c>
      <c r="D14" s="27" t="s">
        <v>24</v>
      </c>
      <c r="E14" s="23" t="s">
        <v>88</v>
      </c>
      <c r="F14" s="23" t="s">
        <v>23</v>
      </c>
      <c r="G14" s="24" t="s">
        <v>15</v>
      </c>
      <c r="H14" s="4"/>
      <c r="I14" s="3"/>
    </row>
    <row r="15" spans="2:8" ht="27" customHeight="1" thickBot="1">
      <c r="B15" s="131"/>
      <c r="C15" s="139"/>
      <c r="D15" s="28"/>
      <c r="E15" s="18"/>
      <c r="F15" s="18"/>
      <c r="G15" s="19"/>
      <c r="H15" s="1">
        <v>1</v>
      </c>
    </row>
    <row r="16" spans="2:7" ht="34.5" customHeight="1">
      <c r="B16" s="131"/>
      <c r="C16" s="141" t="s">
        <v>8</v>
      </c>
      <c r="D16" s="27" t="s">
        <v>11</v>
      </c>
      <c r="E16" s="23" t="s">
        <v>10</v>
      </c>
      <c r="F16" s="23" t="s">
        <v>22</v>
      </c>
      <c r="G16" s="24" t="s">
        <v>21</v>
      </c>
    </row>
    <row r="17" spans="2:8" ht="27" customHeight="1" thickBot="1">
      <c r="B17" s="131"/>
      <c r="C17" s="139"/>
      <c r="D17" s="28"/>
      <c r="E17" s="18"/>
      <c r="F17" s="18"/>
      <c r="G17" s="19"/>
      <c r="H17" s="5">
        <v>4</v>
      </c>
    </row>
    <row r="18" spans="2:8" ht="34.5" customHeight="1">
      <c r="B18" s="131"/>
      <c r="C18" s="138" t="s">
        <v>58</v>
      </c>
      <c r="D18" s="29" t="s">
        <v>59</v>
      </c>
      <c r="E18" s="25" t="s">
        <v>60</v>
      </c>
      <c r="F18" s="25" t="s">
        <v>61</v>
      </c>
      <c r="G18" s="26" t="s">
        <v>62</v>
      </c>
      <c r="H18" s="6"/>
    </row>
    <row r="19" spans="2:8" ht="27" customHeight="1" thickBot="1">
      <c r="B19" s="131"/>
      <c r="C19" s="139"/>
      <c r="D19" s="28"/>
      <c r="E19" s="18"/>
      <c r="F19" s="18"/>
      <c r="G19" s="19"/>
      <c r="H19" s="1">
        <v>3</v>
      </c>
    </row>
    <row r="20" spans="2:7" ht="27" customHeight="1" thickBot="1">
      <c r="B20" s="131"/>
      <c r="C20" s="122" t="s">
        <v>13</v>
      </c>
      <c r="D20" s="123"/>
      <c r="E20" s="123"/>
      <c r="F20" s="123"/>
      <c r="G20" s="124"/>
    </row>
    <row r="21" spans="2:7" ht="27" customHeight="1">
      <c r="B21" s="131"/>
      <c r="C21" s="125" t="s">
        <v>49</v>
      </c>
      <c r="D21" s="13" t="s">
        <v>36</v>
      </c>
      <c r="E21" s="13" t="s">
        <v>37</v>
      </c>
      <c r="F21" s="13" t="s">
        <v>38</v>
      </c>
      <c r="G21" s="14" t="s">
        <v>39</v>
      </c>
    </row>
    <row r="22" spans="2:7" ht="27" customHeight="1" thickBot="1">
      <c r="B22" s="131"/>
      <c r="C22" s="126"/>
      <c r="D22" s="34" t="s">
        <v>40</v>
      </c>
      <c r="E22" s="34" t="s">
        <v>41</v>
      </c>
      <c r="F22" s="34" t="s">
        <v>42</v>
      </c>
      <c r="G22" s="35" t="s">
        <v>43</v>
      </c>
    </row>
    <row r="23" spans="2:7" ht="30" customHeight="1">
      <c r="B23" s="131"/>
      <c r="C23" s="127" t="s">
        <v>1</v>
      </c>
      <c r="D23" s="15" t="s">
        <v>2</v>
      </c>
      <c r="E23" s="15" t="s">
        <v>3</v>
      </c>
      <c r="F23" s="15" t="s">
        <v>4</v>
      </c>
      <c r="G23" s="21" t="s">
        <v>5</v>
      </c>
    </row>
    <row r="24" spans="2:8" ht="27" customHeight="1" thickBot="1">
      <c r="B24" s="131"/>
      <c r="C24" s="128"/>
      <c r="D24" s="18"/>
      <c r="E24" s="18"/>
      <c r="F24" s="18"/>
      <c r="G24" s="19"/>
      <c r="H24" s="1">
        <v>3</v>
      </c>
    </row>
    <row r="25" spans="2:7" ht="30" customHeight="1">
      <c r="B25" s="131"/>
      <c r="C25" s="127" t="s">
        <v>33</v>
      </c>
      <c r="D25" s="15" t="s">
        <v>101</v>
      </c>
      <c r="E25" s="15" t="s">
        <v>102</v>
      </c>
      <c r="F25" s="15" t="s">
        <v>103</v>
      </c>
      <c r="G25" s="21" t="s">
        <v>104</v>
      </c>
    </row>
    <row r="26" spans="2:8" ht="27" customHeight="1" thickBot="1">
      <c r="B26" s="131"/>
      <c r="C26" s="129"/>
      <c r="D26" s="20"/>
      <c r="E26" s="20"/>
      <c r="F26" s="20"/>
      <c r="G26" s="22"/>
      <c r="H26" s="1">
        <v>3</v>
      </c>
    </row>
    <row r="27" spans="2:7" ht="32.25" customHeight="1">
      <c r="B27" s="131"/>
      <c r="C27" s="130" t="s">
        <v>27</v>
      </c>
      <c r="D27" s="16" t="s">
        <v>28</v>
      </c>
      <c r="E27" s="16" t="s">
        <v>29</v>
      </c>
      <c r="F27" s="16" t="s">
        <v>30</v>
      </c>
      <c r="G27" s="17" t="s">
        <v>31</v>
      </c>
    </row>
    <row r="28" spans="2:8" ht="27" customHeight="1" thickBot="1">
      <c r="B28" s="131"/>
      <c r="C28" s="128"/>
      <c r="D28" s="18"/>
      <c r="E28" s="18"/>
      <c r="F28" s="18"/>
      <c r="G28" s="19"/>
      <c r="H28" s="1">
        <v>2</v>
      </c>
    </row>
    <row r="29" spans="2:7" ht="30" customHeight="1">
      <c r="B29" s="131"/>
      <c r="C29" s="172" t="s">
        <v>86</v>
      </c>
      <c r="D29" s="16" t="s">
        <v>32</v>
      </c>
      <c r="E29" s="16" t="s">
        <v>45</v>
      </c>
      <c r="F29" s="16" t="s">
        <v>44</v>
      </c>
      <c r="G29" s="17" t="s">
        <v>46</v>
      </c>
    </row>
    <row r="30" spans="2:8" ht="27" customHeight="1" thickBot="1">
      <c r="B30" s="131"/>
      <c r="C30" s="173"/>
      <c r="D30" s="18"/>
      <c r="E30" s="18"/>
      <c r="F30" s="18"/>
      <c r="G30" s="19"/>
      <c r="H30" s="1">
        <v>3</v>
      </c>
    </row>
    <row r="31" spans="2:7" ht="33" customHeight="1">
      <c r="B31" s="131"/>
      <c r="C31" s="130" t="s">
        <v>34</v>
      </c>
      <c r="D31" s="16" t="s">
        <v>35</v>
      </c>
      <c r="E31" s="16" t="s">
        <v>51</v>
      </c>
      <c r="F31" s="16" t="s">
        <v>52</v>
      </c>
      <c r="G31" s="17" t="s">
        <v>50</v>
      </c>
    </row>
    <row r="32" spans="2:8" ht="27" customHeight="1" thickBot="1">
      <c r="B32" s="132"/>
      <c r="C32" s="128"/>
      <c r="D32" s="18"/>
      <c r="E32" s="18"/>
      <c r="F32" s="18"/>
      <c r="G32" s="19"/>
      <c r="H32" s="1">
        <v>2</v>
      </c>
    </row>
    <row r="33" spans="2:8" ht="43.5" customHeight="1" thickBot="1">
      <c r="B33" s="118" t="s">
        <v>18</v>
      </c>
      <c r="C33" s="119"/>
      <c r="D33" s="36">
        <f>H33</f>
        <v>0.5666666666666667</v>
      </c>
      <c r="E33" s="72" t="str">
        <f>IF(H33&lt;0.25,"Faible",IF(AND(H33&gt;=0.25,H33&lt;0.5),"Moyenne",IF(AND(H33&gt;=0.5,H33&lt;0.75),"Forte","Majeure")))</f>
        <v>Forte</v>
      </c>
      <c r="F33" s="120" t="str">
        <f>IF(D33&lt;0.25,"Aucune action",IF(AND(D33&gt;=0.25,D33&lt;0.5),"Action selon FEI",IF(AND(D33&gt;=0.5,D33&lt;0.75),"Fiche reflexe et conduite à tenir en cas indisponibilité ","Analyse et action pour réduire la criticité")))</f>
        <v>Fiche reflexe et conduite à tenir en cas indisponibilité </v>
      </c>
      <c r="G33" s="121"/>
      <c r="H33" s="7">
        <f>((H11+H13+H15+H17+H19+H24+H26+H28+H30+H32)-10)/30</f>
        <v>0.5666666666666667</v>
      </c>
    </row>
    <row r="34" ht="38.25" customHeight="1"/>
  </sheetData>
  <sheetProtection/>
  <mergeCells count="26">
    <mergeCell ref="C31:C32"/>
    <mergeCell ref="B5:C5"/>
    <mergeCell ref="D5:G5"/>
    <mergeCell ref="B6:C6"/>
    <mergeCell ref="D6:G6"/>
    <mergeCell ref="B2:G2"/>
    <mergeCell ref="B3:C3"/>
    <mergeCell ref="D3:G3"/>
    <mergeCell ref="B4:C4"/>
    <mergeCell ref="D4:G4"/>
    <mergeCell ref="C8:C9"/>
    <mergeCell ref="C10:C11"/>
    <mergeCell ref="C12:C13"/>
    <mergeCell ref="C14:C15"/>
    <mergeCell ref="C16:C17"/>
    <mergeCell ref="C18:C19"/>
    <mergeCell ref="B33:C33"/>
    <mergeCell ref="F33:G33"/>
    <mergeCell ref="C20:G20"/>
    <mergeCell ref="C21:C22"/>
    <mergeCell ref="C23:C24"/>
    <mergeCell ref="C25:C26"/>
    <mergeCell ref="C27:C28"/>
    <mergeCell ref="C29:C30"/>
    <mergeCell ref="B7:B32"/>
    <mergeCell ref="C7:G7"/>
  </mergeCells>
  <conditionalFormatting sqref="D33">
    <cfRule type="cellIs" priority="1" dxfId="6" operator="between" stopIfTrue="1">
      <formula>0</formula>
      <formula>0.24</formula>
    </cfRule>
    <cfRule type="cellIs" priority="2" dxfId="5" operator="between" stopIfTrue="1">
      <formula>0.25</formula>
      <formula>0.49</formula>
    </cfRule>
    <cfRule type="cellIs" priority="3" dxfId="4" operator="between" stopIfTrue="1">
      <formula>0.5</formula>
      <formula>0.74</formula>
    </cfRule>
    <cfRule type="cellIs" priority="4" dxfId="1" operator="between" stopIfTrue="1">
      <formula>0.75</formula>
      <formula>1</formula>
    </cfRule>
    <cfRule type="cellIs" priority="5" dxfId="2" operator="greaterThan" stopIfTrue="1">
      <formula>0.5</formula>
    </cfRule>
    <cfRule type="cellIs" priority="6" dxfId="1" operator="greaterThan" stopIfTrue="1">
      <formula>0.75</formula>
    </cfRule>
    <cfRule type="cellIs" priority="7" dxfId="0" operator="between" stopIfTrue="1">
      <formula>0.26</formula>
      <formula>0.5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I33"/>
  <sheetViews>
    <sheetView showGridLines="0" zoomScale="80" zoomScaleNormal="80" zoomScalePageLayoutView="0" workbookViewId="0" topLeftCell="A1">
      <selection activeCell="C8" sqref="C8:G9"/>
    </sheetView>
  </sheetViews>
  <sheetFormatPr defaultColWidth="11.421875" defaultRowHeight="15" outlineLevelCol="1"/>
  <cols>
    <col min="1" max="1" width="2.57421875" style="1" customWidth="1"/>
    <col min="2" max="2" width="11.421875" style="1" customWidth="1"/>
    <col min="3" max="3" width="29.7109375" style="2" customWidth="1"/>
    <col min="4" max="7" width="20.7109375" style="2" customWidth="1"/>
    <col min="8" max="8" width="11.421875" style="1" hidden="1" customWidth="1" outlineLevel="1"/>
    <col min="9" max="9" width="11.421875" style="1" customWidth="1" collapsed="1"/>
    <col min="10" max="16384" width="11.421875" style="1" customWidth="1"/>
  </cols>
  <sheetData>
    <row r="1" spans="3:7" ht="9" customHeight="1" thickBot="1">
      <c r="C1" s="8"/>
      <c r="D1" s="9"/>
      <c r="E1" s="10"/>
      <c r="F1" s="11"/>
      <c r="G1" s="11"/>
    </row>
    <row r="2" spans="2:7" ht="45" customHeight="1" thickBot="1">
      <c r="B2" s="152" t="s">
        <v>54</v>
      </c>
      <c r="C2" s="153"/>
      <c r="D2" s="153"/>
      <c r="E2" s="153"/>
      <c r="F2" s="153"/>
      <c r="G2" s="154"/>
    </row>
    <row r="3" spans="2:7" ht="21" customHeight="1">
      <c r="B3" s="155" t="s">
        <v>0</v>
      </c>
      <c r="C3" s="156"/>
      <c r="D3" s="168" t="s">
        <v>95</v>
      </c>
      <c r="E3" s="169"/>
      <c r="F3" s="169"/>
      <c r="G3" s="170"/>
    </row>
    <row r="4" spans="2:7" ht="21" customHeight="1">
      <c r="B4" s="160" t="s">
        <v>48</v>
      </c>
      <c r="C4" s="143"/>
      <c r="D4" s="171" t="s">
        <v>70</v>
      </c>
      <c r="E4" s="163"/>
      <c r="F4" s="163"/>
      <c r="G4" s="164"/>
    </row>
    <row r="5" spans="2:7" ht="21" customHeight="1">
      <c r="B5" s="142" t="s">
        <v>17</v>
      </c>
      <c r="C5" s="143"/>
      <c r="D5" s="162">
        <v>41807</v>
      </c>
      <c r="E5" s="163"/>
      <c r="F5" s="163"/>
      <c r="G5" s="164"/>
    </row>
    <row r="6" spans="2:7" ht="21" customHeight="1" thickBot="1">
      <c r="B6" s="147" t="s">
        <v>26</v>
      </c>
      <c r="C6" s="148"/>
      <c r="D6" s="165" t="s">
        <v>71</v>
      </c>
      <c r="E6" s="166"/>
      <c r="F6" s="166"/>
      <c r="G6" s="167"/>
    </row>
    <row r="7" spans="2:8" ht="27" customHeight="1" thickBot="1">
      <c r="B7" s="131" t="s">
        <v>16</v>
      </c>
      <c r="C7" s="133" t="s">
        <v>12</v>
      </c>
      <c r="D7" s="134"/>
      <c r="E7" s="134"/>
      <c r="F7" s="134"/>
      <c r="G7" s="135"/>
      <c r="H7" s="3"/>
    </row>
    <row r="8" spans="2:8" ht="27" customHeight="1">
      <c r="B8" s="131"/>
      <c r="C8" s="136" t="s">
        <v>130</v>
      </c>
      <c r="D8" s="12" t="s">
        <v>124</v>
      </c>
      <c r="E8" s="12" t="s">
        <v>125</v>
      </c>
      <c r="F8" s="12"/>
      <c r="G8" s="31"/>
      <c r="H8" s="3"/>
    </row>
    <row r="9" spans="2:8" ht="27" customHeight="1" thickBot="1">
      <c r="B9" s="131"/>
      <c r="C9" s="137"/>
      <c r="D9" s="32" t="s">
        <v>126</v>
      </c>
      <c r="E9" s="32" t="s">
        <v>127</v>
      </c>
      <c r="F9" s="32" t="s">
        <v>128</v>
      </c>
      <c r="G9" s="33" t="s">
        <v>129</v>
      </c>
      <c r="H9" s="3"/>
    </row>
    <row r="10" spans="2:8" ht="34.5" customHeight="1">
      <c r="B10" s="131"/>
      <c r="C10" s="138" t="s">
        <v>6</v>
      </c>
      <c r="D10" s="29" t="s">
        <v>89</v>
      </c>
      <c r="E10" s="25" t="s">
        <v>25</v>
      </c>
      <c r="F10" s="25" t="s">
        <v>90</v>
      </c>
      <c r="G10" s="26" t="s">
        <v>91</v>
      </c>
      <c r="H10" s="3"/>
    </row>
    <row r="11" spans="2:8" ht="27" customHeight="1" thickBot="1">
      <c r="B11" s="131"/>
      <c r="C11" s="139"/>
      <c r="D11" s="28"/>
      <c r="E11" s="18"/>
      <c r="F11" s="18"/>
      <c r="G11" s="19"/>
      <c r="H11" s="3">
        <v>4</v>
      </c>
    </row>
    <row r="12" spans="2:9" ht="34.5" customHeight="1">
      <c r="B12" s="131"/>
      <c r="C12" s="138" t="s">
        <v>7</v>
      </c>
      <c r="D12" s="29" t="s">
        <v>53</v>
      </c>
      <c r="E12" s="25" t="s">
        <v>19</v>
      </c>
      <c r="F12" s="25" t="s">
        <v>20</v>
      </c>
      <c r="G12" s="26" t="s">
        <v>9</v>
      </c>
      <c r="H12" s="4"/>
      <c r="I12" s="3"/>
    </row>
    <row r="13" spans="2:8" ht="27" customHeight="1" thickBot="1">
      <c r="B13" s="131"/>
      <c r="C13" s="140"/>
      <c r="D13" s="30"/>
      <c r="E13" s="20"/>
      <c r="F13" s="20"/>
      <c r="G13" s="22"/>
      <c r="H13" s="1">
        <v>3</v>
      </c>
    </row>
    <row r="14" spans="2:9" ht="34.5" customHeight="1">
      <c r="B14" s="131"/>
      <c r="C14" s="141" t="s">
        <v>14</v>
      </c>
      <c r="D14" s="27" t="s">
        <v>24</v>
      </c>
      <c r="E14" s="23" t="s">
        <v>88</v>
      </c>
      <c r="F14" s="23" t="s">
        <v>23</v>
      </c>
      <c r="G14" s="24" t="s">
        <v>15</v>
      </c>
      <c r="H14" s="4"/>
      <c r="I14" s="3"/>
    </row>
    <row r="15" spans="2:8" ht="27" customHeight="1" thickBot="1">
      <c r="B15" s="131"/>
      <c r="C15" s="139"/>
      <c r="D15" s="28"/>
      <c r="E15" s="18"/>
      <c r="F15" s="18"/>
      <c r="G15" s="19"/>
      <c r="H15" s="1">
        <v>2</v>
      </c>
    </row>
    <row r="16" spans="2:7" ht="34.5" customHeight="1">
      <c r="B16" s="131"/>
      <c r="C16" s="141" t="s">
        <v>8</v>
      </c>
      <c r="D16" s="27" t="s">
        <v>11</v>
      </c>
      <c r="E16" s="23" t="s">
        <v>10</v>
      </c>
      <c r="F16" s="23" t="s">
        <v>22</v>
      </c>
      <c r="G16" s="24" t="s">
        <v>21</v>
      </c>
    </row>
    <row r="17" spans="2:8" ht="27" customHeight="1" thickBot="1">
      <c r="B17" s="131"/>
      <c r="C17" s="139"/>
      <c r="D17" s="28"/>
      <c r="E17" s="18"/>
      <c r="F17" s="18"/>
      <c r="G17" s="19"/>
      <c r="H17" s="5">
        <v>1</v>
      </c>
    </row>
    <row r="18" spans="2:8" ht="34.5" customHeight="1">
      <c r="B18" s="131"/>
      <c r="C18" s="138" t="s">
        <v>58</v>
      </c>
      <c r="D18" s="29" t="s">
        <v>59</v>
      </c>
      <c r="E18" s="25" t="s">
        <v>60</v>
      </c>
      <c r="F18" s="25" t="s">
        <v>61</v>
      </c>
      <c r="G18" s="26" t="s">
        <v>62</v>
      </c>
      <c r="H18" s="6"/>
    </row>
    <row r="19" spans="2:8" ht="27" customHeight="1" thickBot="1">
      <c r="B19" s="131"/>
      <c r="C19" s="139"/>
      <c r="D19" s="28"/>
      <c r="E19" s="18"/>
      <c r="F19" s="18"/>
      <c r="G19" s="19"/>
      <c r="H19" s="1">
        <v>1</v>
      </c>
    </row>
    <row r="20" spans="2:7" ht="27" customHeight="1" thickBot="1">
      <c r="B20" s="131"/>
      <c r="C20" s="122" t="s">
        <v>13</v>
      </c>
      <c r="D20" s="123"/>
      <c r="E20" s="123"/>
      <c r="F20" s="123"/>
      <c r="G20" s="124"/>
    </row>
    <row r="21" spans="2:7" ht="27" customHeight="1">
      <c r="B21" s="131"/>
      <c r="C21" s="125" t="s">
        <v>49</v>
      </c>
      <c r="D21" s="13" t="s">
        <v>36</v>
      </c>
      <c r="E21" s="13" t="s">
        <v>37</v>
      </c>
      <c r="F21" s="13" t="s">
        <v>38</v>
      </c>
      <c r="G21" s="14" t="s">
        <v>39</v>
      </c>
    </row>
    <row r="22" spans="2:7" ht="27" customHeight="1" thickBot="1">
      <c r="B22" s="131"/>
      <c r="C22" s="126"/>
      <c r="D22" s="34" t="s">
        <v>40</v>
      </c>
      <c r="E22" s="34" t="s">
        <v>41</v>
      </c>
      <c r="F22" s="34" t="s">
        <v>42</v>
      </c>
      <c r="G22" s="35" t="s">
        <v>43</v>
      </c>
    </row>
    <row r="23" spans="2:7" ht="30" customHeight="1">
      <c r="B23" s="131"/>
      <c r="C23" s="127" t="s">
        <v>1</v>
      </c>
      <c r="D23" s="15" t="s">
        <v>2</v>
      </c>
      <c r="E23" s="15" t="s">
        <v>3</v>
      </c>
      <c r="F23" s="15" t="s">
        <v>4</v>
      </c>
      <c r="G23" s="21" t="s">
        <v>5</v>
      </c>
    </row>
    <row r="24" spans="2:8" ht="27" customHeight="1" thickBot="1">
      <c r="B24" s="131"/>
      <c r="C24" s="128"/>
      <c r="D24" s="18"/>
      <c r="E24" s="18"/>
      <c r="F24" s="18"/>
      <c r="G24" s="19"/>
      <c r="H24" s="1">
        <v>3</v>
      </c>
    </row>
    <row r="25" spans="2:7" ht="30" customHeight="1">
      <c r="B25" s="131"/>
      <c r="C25" s="127" t="s">
        <v>33</v>
      </c>
      <c r="D25" s="15" t="s">
        <v>101</v>
      </c>
      <c r="E25" s="15" t="s">
        <v>102</v>
      </c>
      <c r="F25" s="15" t="s">
        <v>103</v>
      </c>
      <c r="G25" s="21" t="s">
        <v>104</v>
      </c>
    </row>
    <row r="26" spans="2:8" ht="27" customHeight="1" thickBot="1">
      <c r="B26" s="131"/>
      <c r="C26" s="129"/>
      <c r="D26" s="20"/>
      <c r="E26" s="20"/>
      <c r="F26" s="20"/>
      <c r="G26" s="22"/>
      <c r="H26" s="1">
        <v>3</v>
      </c>
    </row>
    <row r="27" spans="2:7" ht="32.25" customHeight="1">
      <c r="B27" s="131"/>
      <c r="C27" s="130" t="s">
        <v>27</v>
      </c>
      <c r="D27" s="16" t="s">
        <v>28</v>
      </c>
      <c r="E27" s="16" t="s">
        <v>29</v>
      </c>
      <c r="F27" s="16" t="s">
        <v>30</v>
      </c>
      <c r="G27" s="17" t="s">
        <v>31</v>
      </c>
    </row>
    <row r="28" spans="2:8" ht="27" customHeight="1" thickBot="1">
      <c r="B28" s="131"/>
      <c r="C28" s="128"/>
      <c r="D28" s="18"/>
      <c r="E28" s="18"/>
      <c r="F28" s="18"/>
      <c r="G28" s="19"/>
      <c r="H28" s="1">
        <v>2</v>
      </c>
    </row>
    <row r="29" spans="2:7" ht="30" customHeight="1">
      <c r="B29" s="131"/>
      <c r="C29" s="172" t="s">
        <v>86</v>
      </c>
      <c r="D29" s="16" t="s">
        <v>32</v>
      </c>
      <c r="E29" s="16" t="s">
        <v>45</v>
      </c>
      <c r="F29" s="16" t="s">
        <v>44</v>
      </c>
      <c r="G29" s="17" t="s">
        <v>46</v>
      </c>
    </row>
    <row r="30" spans="2:8" ht="27" customHeight="1" thickBot="1">
      <c r="B30" s="131"/>
      <c r="C30" s="173"/>
      <c r="D30" s="18"/>
      <c r="E30" s="18"/>
      <c r="F30" s="18"/>
      <c r="G30" s="19"/>
      <c r="H30" s="1">
        <v>2</v>
      </c>
    </row>
    <row r="31" spans="2:7" ht="33" customHeight="1">
      <c r="B31" s="131"/>
      <c r="C31" s="130" t="s">
        <v>34</v>
      </c>
      <c r="D31" s="16" t="s">
        <v>35</v>
      </c>
      <c r="E31" s="16" t="s">
        <v>51</v>
      </c>
      <c r="F31" s="16" t="s">
        <v>52</v>
      </c>
      <c r="G31" s="17" t="s">
        <v>50</v>
      </c>
    </row>
    <row r="32" spans="2:8" ht="27" customHeight="1" thickBot="1">
      <c r="B32" s="132"/>
      <c r="C32" s="128"/>
      <c r="D32" s="18"/>
      <c r="E32" s="18"/>
      <c r="F32" s="18"/>
      <c r="G32" s="19"/>
      <c r="H32" s="1">
        <v>1</v>
      </c>
    </row>
    <row r="33" spans="2:8" ht="43.5" customHeight="1" thickBot="1">
      <c r="B33" s="118" t="s">
        <v>18</v>
      </c>
      <c r="C33" s="119"/>
      <c r="D33" s="36">
        <f>H33</f>
        <v>0.4</v>
      </c>
      <c r="E33" s="72" t="str">
        <f>IF(H33&lt;0.25,"Faible",IF(AND(H33&gt;=0.25,H33&lt;0.5),"Moyenne",IF(AND(H33&gt;=0.5,H33&lt;0.75),"Forte","Majeure")))</f>
        <v>Moyenne</v>
      </c>
      <c r="F33" s="120" t="str">
        <f>IF(D33&lt;0.25,"Aucune action",IF(AND(D33&gt;=0.25,D33&lt;0.5),"Action selon FEI",IF(AND(D33&gt;=0.5,D33&lt;0.75),"Fiche reflexe et conduite à tenir en cas indisponibilité ","Analyse et action pour réduire la criticité")))</f>
        <v>Action selon FEI</v>
      </c>
      <c r="G33" s="121"/>
      <c r="H33" s="7">
        <f>((H11+H13+H15+H17+H19+H24+H26+H28+H30+H32)-10)/30</f>
        <v>0.4</v>
      </c>
    </row>
    <row r="34" ht="38.25" customHeight="1"/>
  </sheetData>
  <sheetProtection/>
  <mergeCells count="26">
    <mergeCell ref="C31:C32"/>
    <mergeCell ref="B5:C5"/>
    <mergeCell ref="D5:G5"/>
    <mergeCell ref="B6:C6"/>
    <mergeCell ref="D6:G6"/>
    <mergeCell ref="B2:G2"/>
    <mergeCell ref="B3:C3"/>
    <mergeCell ref="D3:G3"/>
    <mergeCell ref="B4:C4"/>
    <mergeCell ref="D4:G4"/>
    <mergeCell ref="C8:C9"/>
    <mergeCell ref="C10:C11"/>
    <mergeCell ref="C12:C13"/>
    <mergeCell ref="C14:C15"/>
    <mergeCell ref="C16:C17"/>
    <mergeCell ref="C18:C19"/>
    <mergeCell ref="B33:C33"/>
    <mergeCell ref="F33:G33"/>
    <mergeCell ref="C20:G20"/>
    <mergeCell ref="C21:C22"/>
    <mergeCell ref="C23:C24"/>
    <mergeCell ref="C25:C26"/>
    <mergeCell ref="C27:C28"/>
    <mergeCell ref="C29:C30"/>
    <mergeCell ref="B7:B32"/>
    <mergeCell ref="C7:G7"/>
  </mergeCells>
  <conditionalFormatting sqref="D33">
    <cfRule type="cellIs" priority="1" dxfId="6" operator="between" stopIfTrue="1">
      <formula>0</formula>
      <formula>0.24</formula>
    </cfRule>
    <cfRule type="cellIs" priority="2" dxfId="5" operator="between" stopIfTrue="1">
      <formula>0.25</formula>
      <formula>0.49</formula>
    </cfRule>
    <cfRule type="cellIs" priority="3" dxfId="4" operator="between" stopIfTrue="1">
      <formula>0.5</formula>
      <formula>0.74</formula>
    </cfRule>
    <cfRule type="cellIs" priority="4" dxfId="1" operator="between" stopIfTrue="1">
      <formula>0.75</formula>
      <formula>1</formula>
    </cfRule>
    <cfRule type="cellIs" priority="5" dxfId="2" operator="greaterThan" stopIfTrue="1">
      <formula>0.5</formula>
    </cfRule>
    <cfRule type="cellIs" priority="6" dxfId="1" operator="greaterThan" stopIfTrue="1">
      <formula>0.75</formula>
    </cfRule>
    <cfRule type="cellIs" priority="7" dxfId="0" operator="between" stopIfTrue="1">
      <formula>0.26</formula>
      <formula>0.5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I33"/>
  <sheetViews>
    <sheetView showGridLines="0" zoomScale="80" zoomScaleNormal="80" zoomScalePageLayoutView="0" workbookViewId="0" topLeftCell="A1">
      <selection activeCell="C8" sqref="C8:G9"/>
    </sheetView>
  </sheetViews>
  <sheetFormatPr defaultColWidth="11.421875" defaultRowHeight="15" outlineLevelCol="1"/>
  <cols>
    <col min="1" max="1" width="2.57421875" style="1" customWidth="1"/>
    <col min="2" max="2" width="11.421875" style="1" customWidth="1"/>
    <col min="3" max="3" width="29.7109375" style="2" customWidth="1"/>
    <col min="4" max="7" width="20.7109375" style="2" customWidth="1"/>
    <col min="8" max="8" width="11.421875" style="1" hidden="1" customWidth="1" outlineLevel="1"/>
    <col min="9" max="9" width="11.421875" style="1" customWidth="1" collapsed="1"/>
    <col min="10" max="16384" width="11.421875" style="1" customWidth="1"/>
  </cols>
  <sheetData>
    <row r="1" spans="3:7" ht="9" customHeight="1" thickBot="1">
      <c r="C1" s="8"/>
      <c r="D1" s="9"/>
      <c r="E1" s="10"/>
      <c r="F1" s="11"/>
      <c r="G1" s="11"/>
    </row>
    <row r="2" spans="2:7" ht="45" customHeight="1" thickBot="1">
      <c r="B2" s="152" t="s">
        <v>54</v>
      </c>
      <c r="C2" s="153"/>
      <c r="D2" s="153"/>
      <c r="E2" s="153"/>
      <c r="F2" s="153"/>
      <c r="G2" s="154"/>
    </row>
    <row r="3" spans="2:7" ht="21" customHeight="1">
      <c r="B3" s="155" t="s">
        <v>0</v>
      </c>
      <c r="C3" s="156"/>
      <c r="D3" s="168" t="s">
        <v>80</v>
      </c>
      <c r="E3" s="169"/>
      <c r="F3" s="169"/>
      <c r="G3" s="170"/>
    </row>
    <row r="4" spans="2:7" ht="21" customHeight="1">
      <c r="B4" s="160" t="s">
        <v>48</v>
      </c>
      <c r="C4" s="143"/>
      <c r="D4" s="171" t="s">
        <v>70</v>
      </c>
      <c r="E4" s="163"/>
      <c r="F4" s="163"/>
      <c r="G4" s="164"/>
    </row>
    <row r="5" spans="2:7" ht="21" customHeight="1">
      <c r="B5" s="142" t="s">
        <v>17</v>
      </c>
      <c r="C5" s="143"/>
      <c r="D5" s="162">
        <v>41807</v>
      </c>
      <c r="E5" s="163"/>
      <c r="F5" s="163"/>
      <c r="G5" s="164"/>
    </row>
    <row r="6" spans="2:7" ht="21" customHeight="1" thickBot="1">
      <c r="B6" s="147" t="s">
        <v>26</v>
      </c>
      <c r="C6" s="148"/>
      <c r="D6" s="165" t="s">
        <v>71</v>
      </c>
      <c r="E6" s="166"/>
      <c r="F6" s="166"/>
      <c r="G6" s="167"/>
    </row>
    <row r="7" spans="2:8" ht="27" customHeight="1" thickBot="1">
      <c r="B7" s="131" t="s">
        <v>16</v>
      </c>
      <c r="C7" s="133" t="s">
        <v>12</v>
      </c>
      <c r="D7" s="134"/>
      <c r="E7" s="134"/>
      <c r="F7" s="134"/>
      <c r="G7" s="135"/>
      <c r="H7" s="3"/>
    </row>
    <row r="8" spans="2:8" ht="27" customHeight="1">
      <c r="B8" s="131"/>
      <c r="C8" s="136" t="s">
        <v>130</v>
      </c>
      <c r="D8" s="12" t="s">
        <v>124</v>
      </c>
      <c r="E8" s="12" t="s">
        <v>125</v>
      </c>
      <c r="F8" s="12"/>
      <c r="G8" s="31"/>
      <c r="H8" s="3"/>
    </row>
    <row r="9" spans="2:8" ht="27" customHeight="1" thickBot="1">
      <c r="B9" s="131"/>
      <c r="C9" s="137"/>
      <c r="D9" s="32" t="s">
        <v>126</v>
      </c>
      <c r="E9" s="32" t="s">
        <v>127</v>
      </c>
      <c r="F9" s="32" t="s">
        <v>128</v>
      </c>
      <c r="G9" s="33" t="s">
        <v>129</v>
      </c>
      <c r="H9" s="3"/>
    </row>
    <row r="10" spans="2:8" ht="34.5" customHeight="1">
      <c r="B10" s="131"/>
      <c r="C10" s="138" t="s">
        <v>6</v>
      </c>
      <c r="D10" s="29" t="s">
        <v>89</v>
      </c>
      <c r="E10" s="25" t="s">
        <v>25</v>
      </c>
      <c r="F10" s="25" t="s">
        <v>90</v>
      </c>
      <c r="G10" s="26" t="s">
        <v>91</v>
      </c>
      <c r="H10" s="3"/>
    </row>
    <row r="11" spans="2:8" ht="27" customHeight="1" thickBot="1">
      <c r="B11" s="131"/>
      <c r="C11" s="139"/>
      <c r="D11" s="28"/>
      <c r="E11" s="18"/>
      <c r="F11" s="18"/>
      <c r="G11" s="19"/>
      <c r="H11" s="3">
        <v>4</v>
      </c>
    </row>
    <row r="12" spans="2:9" ht="34.5" customHeight="1">
      <c r="B12" s="131"/>
      <c r="C12" s="138" t="s">
        <v>7</v>
      </c>
      <c r="D12" s="29" t="s">
        <v>53</v>
      </c>
      <c r="E12" s="25" t="s">
        <v>19</v>
      </c>
      <c r="F12" s="25" t="s">
        <v>20</v>
      </c>
      <c r="G12" s="26" t="s">
        <v>9</v>
      </c>
      <c r="H12" s="4"/>
      <c r="I12" s="3"/>
    </row>
    <row r="13" spans="2:8" ht="27" customHeight="1" thickBot="1">
      <c r="B13" s="131"/>
      <c r="C13" s="140"/>
      <c r="D13" s="30"/>
      <c r="E13" s="20"/>
      <c r="F13" s="20"/>
      <c r="G13" s="22"/>
      <c r="H13" s="1">
        <v>3</v>
      </c>
    </row>
    <row r="14" spans="2:9" ht="34.5" customHeight="1">
      <c r="B14" s="131"/>
      <c r="C14" s="141" t="s">
        <v>14</v>
      </c>
      <c r="D14" s="27" t="s">
        <v>24</v>
      </c>
      <c r="E14" s="23" t="s">
        <v>88</v>
      </c>
      <c r="F14" s="23" t="s">
        <v>23</v>
      </c>
      <c r="G14" s="24" t="s">
        <v>15</v>
      </c>
      <c r="H14" s="4"/>
      <c r="I14" s="3"/>
    </row>
    <row r="15" spans="2:8" ht="27" customHeight="1" thickBot="1">
      <c r="B15" s="131"/>
      <c r="C15" s="139"/>
      <c r="D15" s="28"/>
      <c r="E15" s="18"/>
      <c r="F15" s="18"/>
      <c r="G15" s="19"/>
      <c r="H15" s="1">
        <v>2</v>
      </c>
    </row>
    <row r="16" spans="2:7" ht="34.5" customHeight="1">
      <c r="B16" s="131"/>
      <c r="C16" s="141" t="s">
        <v>8</v>
      </c>
      <c r="D16" s="27" t="s">
        <v>11</v>
      </c>
      <c r="E16" s="23" t="s">
        <v>10</v>
      </c>
      <c r="F16" s="23" t="s">
        <v>22</v>
      </c>
      <c r="G16" s="24" t="s">
        <v>21</v>
      </c>
    </row>
    <row r="17" spans="2:8" ht="27" customHeight="1" thickBot="1">
      <c r="B17" s="131"/>
      <c r="C17" s="139"/>
      <c r="D17" s="28"/>
      <c r="E17" s="18"/>
      <c r="F17" s="18"/>
      <c r="G17" s="19"/>
      <c r="H17" s="5">
        <v>2</v>
      </c>
    </row>
    <row r="18" spans="2:8" ht="34.5" customHeight="1">
      <c r="B18" s="131"/>
      <c r="C18" s="138" t="s">
        <v>58</v>
      </c>
      <c r="D18" s="29" t="s">
        <v>59</v>
      </c>
      <c r="E18" s="25" t="s">
        <v>60</v>
      </c>
      <c r="F18" s="25" t="s">
        <v>61</v>
      </c>
      <c r="G18" s="26" t="s">
        <v>62</v>
      </c>
      <c r="H18" s="6"/>
    </row>
    <row r="19" spans="2:8" ht="27" customHeight="1" thickBot="1">
      <c r="B19" s="131"/>
      <c r="C19" s="139"/>
      <c r="D19" s="28"/>
      <c r="E19" s="18"/>
      <c r="F19" s="18"/>
      <c r="G19" s="19"/>
      <c r="H19" s="1">
        <v>1</v>
      </c>
    </row>
    <row r="20" spans="2:7" ht="27" customHeight="1" thickBot="1">
      <c r="B20" s="131"/>
      <c r="C20" s="122" t="s">
        <v>13</v>
      </c>
      <c r="D20" s="123"/>
      <c r="E20" s="123"/>
      <c r="F20" s="123"/>
      <c r="G20" s="124"/>
    </row>
    <row r="21" spans="2:7" ht="27" customHeight="1">
      <c r="B21" s="131"/>
      <c r="C21" s="125" t="s">
        <v>49</v>
      </c>
      <c r="D21" s="13" t="s">
        <v>36</v>
      </c>
      <c r="E21" s="13" t="s">
        <v>37</v>
      </c>
      <c r="F21" s="13" t="s">
        <v>38</v>
      </c>
      <c r="G21" s="14" t="s">
        <v>39</v>
      </c>
    </row>
    <row r="22" spans="2:7" ht="27" customHeight="1" thickBot="1">
      <c r="B22" s="131"/>
      <c r="C22" s="126"/>
      <c r="D22" s="34" t="s">
        <v>40</v>
      </c>
      <c r="E22" s="34" t="s">
        <v>41</v>
      </c>
      <c r="F22" s="34" t="s">
        <v>42</v>
      </c>
      <c r="G22" s="35" t="s">
        <v>43</v>
      </c>
    </row>
    <row r="23" spans="2:7" ht="30" customHeight="1">
      <c r="B23" s="131"/>
      <c r="C23" s="127" t="s">
        <v>1</v>
      </c>
      <c r="D23" s="15" t="s">
        <v>2</v>
      </c>
      <c r="E23" s="15" t="s">
        <v>3</v>
      </c>
      <c r="F23" s="15" t="s">
        <v>4</v>
      </c>
      <c r="G23" s="21" t="s">
        <v>5</v>
      </c>
    </row>
    <row r="24" spans="2:8" ht="27" customHeight="1" thickBot="1">
      <c r="B24" s="131"/>
      <c r="C24" s="128"/>
      <c r="D24" s="18"/>
      <c r="E24" s="18"/>
      <c r="F24" s="18"/>
      <c r="G24" s="19"/>
      <c r="H24" s="1">
        <v>3</v>
      </c>
    </row>
    <row r="25" spans="2:7" ht="30" customHeight="1">
      <c r="B25" s="131"/>
      <c r="C25" s="127" t="s">
        <v>33</v>
      </c>
      <c r="D25" s="15" t="s">
        <v>101</v>
      </c>
      <c r="E25" s="15" t="s">
        <v>102</v>
      </c>
      <c r="F25" s="15" t="s">
        <v>103</v>
      </c>
      <c r="G25" s="21" t="s">
        <v>104</v>
      </c>
    </row>
    <row r="26" spans="2:8" ht="27" customHeight="1" thickBot="1">
      <c r="B26" s="131"/>
      <c r="C26" s="129"/>
      <c r="D26" s="20"/>
      <c r="E26" s="20"/>
      <c r="F26" s="20"/>
      <c r="G26" s="22"/>
      <c r="H26" s="1">
        <v>1</v>
      </c>
    </row>
    <row r="27" spans="2:7" ht="32.25" customHeight="1">
      <c r="B27" s="131"/>
      <c r="C27" s="130" t="s">
        <v>27</v>
      </c>
      <c r="D27" s="16" t="s">
        <v>28</v>
      </c>
      <c r="E27" s="16" t="s">
        <v>29</v>
      </c>
      <c r="F27" s="16" t="s">
        <v>30</v>
      </c>
      <c r="G27" s="17" t="s">
        <v>31</v>
      </c>
    </row>
    <row r="28" spans="2:8" ht="27" customHeight="1" thickBot="1">
      <c r="B28" s="131"/>
      <c r="C28" s="128"/>
      <c r="D28" s="18"/>
      <c r="E28" s="18"/>
      <c r="F28" s="18"/>
      <c r="G28" s="19"/>
      <c r="H28" s="1">
        <v>1</v>
      </c>
    </row>
    <row r="29" spans="2:7" ht="30" customHeight="1">
      <c r="B29" s="131"/>
      <c r="C29" s="172" t="s">
        <v>86</v>
      </c>
      <c r="D29" s="16" t="s">
        <v>32</v>
      </c>
      <c r="E29" s="16" t="s">
        <v>45</v>
      </c>
      <c r="F29" s="16" t="s">
        <v>44</v>
      </c>
      <c r="G29" s="17" t="s">
        <v>46</v>
      </c>
    </row>
    <row r="30" spans="2:8" ht="27" customHeight="1" thickBot="1">
      <c r="B30" s="131"/>
      <c r="C30" s="173"/>
      <c r="D30" s="18"/>
      <c r="E30" s="18"/>
      <c r="F30" s="18"/>
      <c r="G30" s="19"/>
      <c r="H30" s="1">
        <v>2</v>
      </c>
    </row>
    <row r="31" spans="2:7" ht="33" customHeight="1">
      <c r="B31" s="131"/>
      <c r="C31" s="130" t="s">
        <v>34</v>
      </c>
      <c r="D31" s="16" t="s">
        <v>35</v>
      </c>
      <c r="E31" s="16" t="s">
        <v>51</v>
      </c>
      <c r="F31" s="16" t="s">
        <v>52</v>
      </c>
      <c r="G31" s="17" t="s">
        <v>50</v>
      </c>
    </row>
    <row r="32" spans="2:8" ht="27" customHeight="1" thickBot="1">
      <c r="B32" s="132"/>
      <c r="C32" s="128"/>
      <c r="D32" s="18"/>
      <c r="E32" s="18"/>
      <c r="F32" s="18"/>
      <c r="G32" s="19"/>
      <c r="H32" s="1">
        <v>3</v>
      </c>
    </row>
    <row r="33" spans="2:8" ht="43.5" customHeight="1" thickBot="1">
      <c r="B33" s="118" t="s">
        <v>18</v>
      </c>
      <c r="C33" s="119"/>
      <c r="D33" s="36">
        <f>H33</f>
        <v>0.4</v>
      </c>
      <c r="E33" s="72" t="str">
        <f>IF(H33&lt;0.25,"Faible",IF(AND(H33&gt;=0.25,H33&lt;0.5),"Moyenne",IF(AND(H33&gt;=0.5,H33&lt;0.75),"Forte","Majeure")))</f>
        <v>Moyenne</v>
      </c>
      <c r="F33" s="120" t="str">
        <f>IF(D33&lt;0.25,"Aucune action",IF(AND(D33&gt;=0.25,D33&lt;0.5),"Action selon FEI",IF(AND(D33&gt;=0.5,D33&lt;0.75),"Fiche reflexe et conduite à tenir en cas indisponibilité ","Analyse et action pour réduire la criticité")))</f>
        <v>Action selon FEI</v>
      </c>
      <c r="G33" s="121"/>
      <c r="H33" s="7">
        <f>((H11+H13+H15+H17+H19+H24+H26+H28+H30+H32)-10)/30</f>
        <v>0.4</v>
      </c>
    </row>
    <row r="34" ht="38.25" customHeight="1"/>
  </sheetData>
  <sheetProtection/>
  <mergeCells count="26">
    <mergeCell ref="C31:C32"/>
    <mergeCell ref="B5:C5"/>
    <mergeCell ref="D5:G5"/>
    <mergeCell ref="B6:C6"/>
    <mergeCell ref="D6:G6"/>
    <mergeCell ref="B2:G2"/>
    <mergeCell ref="B3:C3"/>
    <mergeCell ref="D3:G3"/>
    <mergeCell ref="B4:C4"/>
    <mergeCell ref="D4:G4"/>
    <mergeCell ref="C8:C9"/>
    <mergeCell ref="C10:C11"/>
    <mergeCell ref="C12:C13"/>
    <mergeCell ref="C14:C15"/>
    <mergeCell ref="C16:C17"/>
    <mergeCell ref="C18:C19"/>
    <mergeCell ref="B33:C33"/>
    <mergeCell ref="F33:G33"/>
    <mergeCell ref="C20:G20"/>
    <mergeCell ref="C21:C22"/>
    <mergeCell ref="C23:C24"/>
    <mergeCell ref="C25:C26"/>
    <mergeCell ref="C27:C28"/>
    <mergeCell ref="C29:C30"/>
    <mergeCell ref="B7:B32"/>
    <mergeCell ref="C7:G7"/>
  </mergeCells>
  <conditionalFormatting sqref="D33">
    <cfRule type="cellIs" priority="1" dxfId="6" operator="between" stopIfTrue="1">
      <formula>0</formula>
      <formula>0.24</formula>
    </cfRule>
    <cfRule type="cellIs" priority="2" dxfId="5" operator="between" stopIfTrue="1">
      <formula>0.25</formula>
      <formula>0.49</formula>
    </cfRule>
    <cfRule type="cellIs" priority="3" dxfId="4" operator="between" stopIfTrue="1">
      <formula>0.5</formula>
      <formula>0.74</formula>
    </cfRule>
    <cfRule type="cellIs" priority="4" dxfId="1" operator="between" stopIfTrue="1">
      <formula>0.75</formula>
      <formula>1</formula>
    </cfRule>
    <cfRule type="cellIs" priority="5" dxfId="2" operator="greaterThan" stopIfTrue="1">
      <formula>0.5</formula>
    </cfRule>
    <cfRule type="cellIs" priority="6" dxfId="1" operator="greaterThan" stopIfTrue="1">
      <formula>0.75</formula>
    </cfRule>
    <cfRule type="cellIs" priority="7" dxfId="0" operator="between" stopIfTrue="1">
      <formula>0.26</formula>
      <formula>0.5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I33"/>
  <sheetViews>
    <sheetView showGridLines="0" zoomScale="80" zoomScaleNormal="80" zoomScalePageLayoutView="0" workbookViewId="0" topLeftCell="A1">
      <selection activeCell="C8" sqref="C8:G9"/>
    </sheetView>
  </sheetViews>
  <sheetFormatPr defaultColWidth="11.421875" defaultRowHeight="15" outlineLevelCol="1"/>
  <cols>
    <col min="1" max="1" width="2.57421875" style="1" customWidth="1"/>
    <col min="2" max="2" width="11.421875" style="1" customWidth="1"/>
    <col min="3" max="3" width="29.7109375" style="2" customWidth="1"/>
    <col min="4" max="7" width="20.7109375" style="2" customWidth="1"/>
    <col min="8" max="8" width="11.421875" style="1" hidden="1" customWidth="1" outlineLevel="1"/>
    <col min="9" max="9" width="11.421875" style="1" customWidth="1" collapsed="1"/>
    <col min="10" max="16384" width="11.421875" style="1" customWidth="1"/>
  </cols>
  <sheetData>
    <row r="1" spans="3:7" ht="9" customHeight="1" thickBot="1">
      <c r="C1" s="8"/>
      <c r="D1" s="9"/>
      <c r="E1" s="10"/>
      <c r="F1" s="11"/>
      <c r="G1" s="11"/>
    </row>
    <row r="2" spans="2:7" ht="45" customHeight="1" thickBot="1">
      <c r="B2" s="152" t="s">
        <v>54</v>
      </c>
      <c r="C2" s="153"/>
      <c r="D2" s="153"/>
      <c r="E2" s="153"/>
      <c r="F2" s="153"/>
      <c r="G2" s="154"/>
    </row>
    <row r="3" spans="2:7" ht="21" customHeight="1">
      <c r="B3" s="155" t="s">
        <v>0</v>
      </c>
      <c r="C3" s="156"/>
      <c r="D3" s="168" t="s">
        <v>81</v>
      </c>
      <c r="E3" s="169"/>
      <c r="F3" s="169"/>
      <c r="G3" s="170"/>
    </row>
    <row r="4" spans="2:7" ht="21" customHeight="1">
      <c r="B4" s="160" t="s">
        <v>48</v>
      </c>
      <c r="C4" s="143"/>
      <c r="D4" s="171" t="s">
        <v>70</v>
      </c>
      <c r="E4" s="163"/>
      <c r="F4" s="163"/>
      <c r="G4" s="164"/>
    </row>
    <row r="5" spans="2:7" ht="21" customHeight="1">
      <c r="B5" s="142" t="s">
        <v>17</v>
      </c>
      <c r="C5" s="143"/>
      <c r="D5" s="162">
        <v>41807</v>
      </c>
      <c r="E5" s="163"/>
      <c r="F5" s="163"/>
      <c r="G5" s="164"/>
    </row>
    <row r="6" spans="2:7" ht="21" customHeight="1" thickBot="1">
      <c r="B6" s="147" t="s">
        <v>26</v>
      </c>
      <c r="C6" s="148"/>
      <c r="D6" s="165" t="s">
        <v>71</v>
      </c>
      <c r="E6" s="166"/>
      <c r="F6" s="166"/>
      <c r="G6" s="167"/>
    </row>
    <row r="7" spans="2:8" ht="27" customHeight="1" thickBot="1">
      <c r="B7" s="131" t="s">
        <v>16</v>
      </c>
      <c r="C7" s="133" t="s">
        <v>12</v>
      </c>
      <c r="D7" s="134"/>
      <c r="E7" s="134"/>
      <c r="F7" s="134"/>
      <c r="G7" s="135"/>
      <c r="H7" s="3"/>
    </row>
    <row r="8" spans="2:8" ht="27" customHeight="1">
      <c r="B8" s="131"/>
      <c r="C8" s="136" t="s">
        <v>130</v>
      </c>
      <c r="D8" s="12" t="s">
        <v>124</v>
      </c>
      <c r="E8" s="12" t="s">
        <v>125</v>
      </c>
      <c r="F8" s="12"/>
      <c r="G8" s="31"/>
      <c r="H8" s="3"/>
    </row>
    <row r="9" spans="2:8" ht="27" customHeight="1" thickBot="1">
      <c r="B9" s="131"/>
      <c r="C9" s="137"/>
      <c r="D9" s="32" t="s">
        <v>126</v>
      </c>
      <c r="E9" s="32" t="s">
        <v>127</v>
      </c>
      <c r="F9" s="32" t="s">
        <v>128</v>
      </c>
      <c r="G9" s="33" t="s">
        <v>129</v>
      </c>
      <c r="H9" s="3"/>
    </row>
    <row r="10" spans="2:8" ht="34.5" customHeight="1">
      <c r="B10" s="131"/>
      <c r="C10" s="138" t="s">
        <v>6</v>
      </c>
      <c r="D10" s="29" t="s">
        <v>89</v>
      </c>
      <c r="E10" s="25" t="s">
        <v>25</v>
      </c>
      <c r="F10" s="25" t="s">
        <v>90</v>
      </c>
      <c r="G10" s="26" t="s">
        <v>91</v>
      </c>
      <c r="H10" s="3"/>
    </row>
    <row r="11" spans="2:8" ht="27" customHeight="1" thickBot="1">
      <c r="B11" s="131"/>
      <c r="C11" s="139"/>
      <c r="D11" s="28"/>
      <c r="E11" s="18"/>
      <c r="F11" s="18"/>
      <c r="G11" s="19"/>
      <c r="H11" s="3">
        <v>3</v>
      </c>
    </row>
    <row r="12" spans="2:9" ht="34.5" customHeight="1">
      <c r="B12" s="131"/>
      <c r="C12" s="138" t="s">
        <v>7</v>
      </c>
      <c r="D12" s="29" t="s">
        <v>53</v>
      </c>
      <c r="E12" s="25" t="s">
        <v>19</v>
      </c>
      <c r="F12" s="25" t="s">
        <v>20</v>
      </c>
      <c r="G12" s="26" t="s">
        <v>9</v>
      </c>
      <c r="H12" s="4"/>
      <c r="I12" s="3"/>
    </row>
    <row r="13" spans="2:8" ht="27" customHeight="1" thickBot="1">
      <c r="B13" s="131"/>
      <c r="C13" s="140"/>
      <c r="D13" s="30"/>
      <c r="E13" s="20"/>
      <c r="F13" s="20"/>
      <c r="G13" s="22"/>
      <c r="H13" s="1">
        <v>4</v>
      </c>
    </row>
    <row r="14" spans="2:9" ht="34.5" customHeight="1">
      <c r="B14" s="131"/>
      <c r="C14" s="141" t="s">
        <v>14</v>
      </c>
      <c r="D14" s="27" t="s">
        <v>24</v>
      </c>
      <c r="E14" s="23" t="s">
        <v>88</v>
      </c>
      <c r="F14" s="23" t="s">
        <v>23</v>
      </c>
      <c r="G14" s="24" t="s">
        <v>15</v>
      </c>
      <c r="H14" s="4"/>
      <c r="I14" s="3"/>
    </row>
    <row r="15" spans="2:8" ht="27" customHeight="1" thickBot="1">
      <c r="B15" s="131"/>
      <c r="C15" s="139"/>
      <c r="D15" s="28"/>
      <c r="E15" s="18"/>
      <c r="F15" s="18"/>
      <c r="G15" s="19"/>
      <c r="H15" s="1">
        <v>2</v>
      </c>
    </row>
    <row r="16" spans="2:7" ht="34.5" customHeight="1">
      <c r="B16" s="131"/>
      <c r="C16" s="141" t="s">
        <v>8</v>
      </c>
      <c r="D16" s="27" t="s">
        <v>11</v>
      </c>
      <c r="E16" s="23" t="s">
        <v>10</v>
      </c>
      <c r="F16" s="23" t="s">
        <v>22</v>
      </c>
      <c r="G16" s="24" t="s">
        <v>21</v>
      </c>
    </row>
    <row r="17" spans="2:8" ht="27" customHeight="1" thickBot="1">
      <c r="B17" s="131"/>
      <c r="C17" s="139"/>
      <c r="D17" s="28"/>
      <c r="E17" s="18"/>
      <c r="F17" s="18"/>
      <c r="G17" s="19"/>
      <c r="H17" s="5">
        <v>1</v>
      </c>
    </row>
    <row r="18" spans="2:8" ht="34.5" customHeight="1">
      <c r="B18" s="131"/>
      <c r="C18" s="138" t="s">
        <v>58</v>
      </c>
      <c r="D18" s="29" t="s">
        <v>59</v>
      </c>
      <c r="E18" s="25" t="s">
        <v>60</v>
      </c>
      <c r="F18" s="25" t="s">
        <v>61</v>
      </c>
      <c r="G18" s="26" t="s">
        <v>62</v>
      </c>
      <c r="H18" s="6"/>
    </row>
    <row r="19" spans="2:8" ht="27" customHeight="1" thickBot="1">
      <c r="B19" s="131"/>
      <c r="C19" s="139"/>
      <c r="D19" s="28"/>
      <c r="E19" s="18"/>
      <c r="F19" s="18"/>
      <c r="G19" s="19"/>
      <c r="H19" s="1">
        <v>1</v>
      </c>
    </row>
    <row r="20" spans="2:7" ht="27" customHeight="1" thickBot="1">
      <c r="B20" s="131"/>
      <c r="C20" s="122" t="s">
        <v>13</v>
      </c>
      <c r="D20" s="123"/>
      <c r="E20" s="123"/>
      <c r="F20" s="123"/>
      <c r="G20" s="124"/>
    </row>
    <row r="21" spans="2:7" ht="27" customHeight="1">
      <c r="B21" s="131"/>
      <c r="C21" s="125" t="s">
        <v>49</v>
      </c>
      <c r="D21" s="13" t="s">
        <v>36</v>
      </c>
      <c r="E21" s="13" t="s">
        <v>37</v>
      </c>
      <c r="F21" s="13" t="s">
        <v>38</v>
      </c>
      <c r="G21" s="14" t="s">
        <v>39</v>
      </c>
    </row>
    <row r="22" spans="2:7" ht="27" customHeight="1" thickBot="1">
      <c r="B22" s="131"/>
      <c r="C22" s="126"/>
      <c r="D22" s="34" t="s">
        <v>40</v>
      </c>
      <c r="E22" s="34" t="s">
        <v>41</v>
      </c>
      <c r="F22" s="34" t="s">
        <v>42</v>
      </c>
      <c r="G22" s="35" t="s">
        <v>43</v>
      </c>
    </row>
    <row r="23" spans="2:7" ht="30" customHeight="1">
      <c r="B23" s="131"/>
      <c r="C23" s="127" t="s">
        <v>1</v>
      </c>
      <c r="D23" s="15" t="s">
        <v>2</v>
      </c>
      <c r="E23" s="15" t="s">
        <v>3</v>
      </c>
      <c r="F23" s="15" t="s">
        <v>4</v>
      </c>
      <c r="G23" s="21" t="s">
        <v>5</v>
      </c>
    </row>
    <row r="24" spans="2:8" ht="27" customHeight="1" thickBot="1">
      <c r="B24" s="131"/>
      <c r="C24" s="128"/>
      <c r="D24" s="18"/>
      <c r="E24" s="18"/>
      <c r="F24" s="18"/>
      <c r="G24" s="19"/>
      <c r="H24" s="1">
        <v>3</v>
      </c>
    </row>
    <row r="25" spans="2:7" ht="30" customHeight="1">
      <c r="B25" s="131"/>
      <c r="C25" s="127" t="s">
        <v>33</v>
      </c>
      <c r="D25" s="15" t="s">
        <v>101</v>
      </c>
      <c r="E25" s="15" t="s">
        <v>102</v>
      </c>
      <c r="F25" s="15" t="s">
        <v>103</v>
      </c>
      <c r="G25" s="21" t="s">
        <v>104</v>
      </c>
    </row>
    <row r="26" spans="2:8" ht="27" customHeight="1" thickBot="1">
      <c r="B26" s="131"/>
      <c r="C26" s="129"/>
      <c r="D26" s="20"/>
      <c r="E26" s="20"/>
      <c r="F26" s="20"/>
      <c r="G26" s="22"/>
      <c r="H26" s="1">
        <v>1</v>
      </c>
    </row>
    <row r="27" spans="2:7" ht="32.25" customHeight="1">
      <c r="B27" s="131"/>
      <c r="C27" s="130" t="s">
        <v>27</v>
      </c>
      <c r="D27" s="16" t="s">
        <v>28</v>
      </c>
      <c r="E27" s="16" t="s">
        <v>29</v>
      </c>
      <c r="F27" s="16" t="s">
        <v>30</v>
      </c>
      <c r="G27" s="17" t="s">
        <v>31</v>
      </c>
    </row>
    <row r="28" spans="2:8" ht="27" customHeight="1" thickBot="1">
      <c r="B28" s="131"/>
      <c r="C28" s="128"/>
      <c r="D28" s="18"/>
      <c r="E28" s="18"/>
      <c r="F28" s="18"/>
      <c r="G28" s="19"/>
      <c r="H28" s="1">
        <v>2</v>
      </c>
    </row>
    <row r="29" spans="2:7" ht="30" customHeight="1">
      <c r="B29" s="131"/>
      <c r="C29" s="172" t="s">
        <v>86</v>
      </c>
      <c r="D29" s="16" t="s">
        <v>32</v>
      </c>
      <c r="E29" s="16" t="s">
        <v>45</v>
      </c>
      <c r="F29" s="16" t="s">
        <v>44</v>
      </c>
      <c r="G29" s="17" t="s">
        <v>46</v>
      </c>
    </row>
    <row r="30" spans="2:8" ht="27" customHeight="1" thickBot="1">
      <c r="B30" s="131"/>
      <c r="C30" s="173"/>
      <c r="D30" s="18"/>
      <c r="E30" s="18"/>
      <c r="F30" s="18"/>
      <c r="G30" s="19"/>
      <c r="H30" s="1">
        <v>2</v>
      </c>
    </row>
    <row r="31" spans="2:7" ht="33" customHeight="1">
      <c r="B31" s="131"/>
      <c r="C31" s="130" t="s">
        <v>34</v>
      </c>
      <c r="D31" s="16" t="s">
        <v>35</v>
      </c>
      <c r="E31" s="16" t="s">
        <v>51</v>
      </c>
      <c r="F31" s="16" t="s">
        <v>52</v>
      </c>
      <c r="G31" s="17" t="s">
        <v>50</v>
      </c>
    </row>
    <row r="32" spans="2:8" ht="27" customHeight="1" thickBot="1">
      <c r="B32" s="132"/>
      <c r="C32" s="128"/>
      <c r="D32" s="18"/>
      <c r="E32" s="18"/>
      <c r="F32" s="18"/>
      <c r="G32" s="19"/>
      <c r="H32" s="1">
        <v>1</v>
      </c>
    </row>
    <row r="33" spans="2:8" ht="43.5" customHeight="1" thickBot="1">
      <c r="B33" s="118" t="s">
        <v>18</v>
      </c>
      <c r="C33" s="119"/>
      <c r="D33" s="36">
        <f>H33</f>
        <v>0.3333333333333333</v>
      </c>
      <c r="E33" s="72" t="str">
        <f>IF(H33&lt;0.25,"Faible",IF(AND(H33&gt;=0.25,H33&lt;0.5),"Moyenne",IF(AND(H33&gt;=0.5,H33&lt;0.75),"Forte","Majeure")))</f>
        <v>Moyenne</v>
      </c>
      <c r="F33" s="120" t="str">
        <f>IF(D33&lt;0.25,"Aucune action",IF(AND(D33&gt;=0.25,D33&lt;0.5),"Action selon FEI",IF(AND(D33&gt;=0.5,D33&lt;0.75),"Fiche reflexe et conduite à tenir en cas indisponibilité ","Analyse et action pour réduire la criticité")))</f>
        <v>Action selon FEI</v>
      </c>
      <c r="G33" s="121"/>
      <c r="H33" s="7">
        <f>((H11+H13+H15+H17+H19+H24+H26+H28+H30+H32)-10)/30</f>
        <v>0.3333333333333333</v>
      </c>
    </row>
    <row r="34" ht="38.25" customHeight="1"/>
  </sheetData>
  <sheetProtection/>
  <mergeCells count="26">
    <mergeCell ref="C31:C32"/>
    <mergeCell ref="B5:C5"/>
    <mergeCell ref="D5:G5"/>
    <mergeCell ref="B6:C6"/>
    <mergeCell ref="D6:G6"/>
    <mergeCell ref="B2:G2"/>
    <mergeCell ref="B3:C3"/>
    <mergeCell ref="D3:G3"/>
    <mergeCell ref="B4:C4"/>
    <mergeCell ref="D4:G4"/>
    <mergeCell ref="C8:C9"/>
    <mergeCell ref="C10:C11"/>
    <mergeCell ref="C12:C13"/>
    <mergeCell ref="C14:C15"/>
    <mergeCell ref="C16:C17"/>
    <mergeCell ref="C18:C19"/>
    <mergeCell ref="B33:C33"/>
    <mergeCell ref="F33:G33"/>
    <mergeCell ref="C20:G20"/>
    <mergeCell ref="C21:C22"/>
    <mergeCell ref="C23:C24"/>
    <mergeCell ref="C25:C26"/>
    <mergeCell ref="C27:C28"/>
    <mergeCell ref="C29:C30"/>
    <mergeCell ref="B7:B32"/>
    <mergeCell ref="C7:G7"/>
  </mergeCells>
  <conditionalFormatting sqref="D33">
    <cfRule type="cellIs" priority="1" dxfId="6" operator="between" stopIfTrue="1">
      <formula>0</formula>
      <formula>0.24</formula>
    </cfRule>
    <cfRule type="cellIs" priority="2" dxfId="5" operator="between" stopIfTrue="1">
      <formula>0.25</formula>
      <formula>0.49</formula>
    </cfRule>
    <cfRule type="cellIs" priority="3" dxfId="4" operator="between" stopIfTrue="1">
      <formula>0.5</formula>
      <formula>0.74</formula>
    </cfRule>
    <cfRule type="cellIs" priority="4" dxfId="1" operator="between" stopIfTrue="1">
      <formula>0.75</formula>
      <formula>1</formula>
    </cfRule>
    <cfRule type="cellIs" priority="5" dxfId="2" operator="greaterThan" stopIfTrue="1">
      <formula>0.5</formula>
    </cfRule>
    <cfRule type="cellIs" priority="6" dxfId="1" operator="greaterThan" stopIfTrue="1">
      <formula>0.75</formula>
    </cfRule>
    <cfRule type="cellIs" priority="7" dxfId="0" operator="between" stopIfTrue="1">
      <formula>0.26</formula>
      <formula>0.5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zoomScale="80" zoomScaleNormal="80" zoomScalePageLayoutView="0" workbookViewId="0" topLeftCell="A1">
      <selection activeCell="C44" sqref="C44"/>
    </sheetView>
  </sheetViews>
  <sheetFormatPr defaultColWidth="11.421875" defaultRowHeight="15"/>
  <cols>
    <col min="1" max="1" width="5.57421875" style="44" customWidth="1"/>
    <col min="2" max="2" width="20.140625" style="44" customWidth="1"/>
    <col min="3" max="3" width="21.140625" style="44" customWidth="1"/>
    <col min="4" max="4" width="48.8515625" style="44" customWidth="1"/>
    <col min="5" max="5" width="58.00390625" style="44" customWidth="1"/>
    <col min="6" max="6" width="15.140625" style="44" customWidth="1"/>
    <col min="7" max="16384" width="11.421875" style="44" customWidth="1"/>
  </cols>
  <sheetData>
    <row r="1" spans="1:3" ht="8.25" customHeight="1" thickBot="1">
      <c r="A1" s="43"/>
      <c r="B1" s="58"/>
      <c r="C1" s="43"/>
    </row>
    <row r="2" spans="1:5" ht="15">
      <c r="A2" s="43"/>
      <c r="B2" s="58"/>
      <c r="C2" s="43"/>
      <c r="D2" s="114" t="s">
        <v>70</v>
      </c>
      <c r="E2" s="115"/>
    </row>
    <row r="3" spans="1:5" ht="15.75" thickBot="1">
      <c r="A3" s="43"/>
      <c r="B3" s="58"/>
      <c r="C3" s="43"/>
      <c r="D3" s="116"/>
      <c r="E3" s="117"/>
    </row>
    <row r="4" ht="6.75" customHeight="1" thickBot="1"/>
    <row r="5" spans="2:6" s="54" customFormat="1" ht="16.5" thickBot="1">
      <c r="B5" s="55" t="s">
        <v>64</v>
      </c>
      <c r="C5" s="56" t="s">
        <v>65</v>
      </c>
      <c r="D5" s="56" t="s">
        <v>66</v>
      </c>
      <c r="E5" s="56" t="s">
        <v>67</v>
      </c>
      <c r="F5" s="57" t="s">
        <v>68</v>
      </c>
    </row>
    <row r="6" spans="2:6" ht="15">
      <c r="B6" s="45">
        <f>ECHO!$D$33</f>
        <v>0.5666666666666667</v>
      </c>
      <c r="C6" s="46" t="str">
        <f>ECHO!$E$33</f>
        <v>Forte</v>
      </c>
      <c r="D6" s="46" t="str">
        <f>ECHO!$D$3</f>
        <v>ECHODOPPLER COULEUR</v>
      </c>
      <c r="E6" s="46" t="str">
        <f>ECHO!$F$33</f>
        <v>Fiche reflexe et conduite à tenir en cas indisponibilité </v>
      </c>
      <c r="F6" s="47">
        <f>ECHO!$D$5</f>
        <v>41807</v>
      </c>
    </row>
    <row r="7" spans="2:6" ht="15">
      <c r="B7" s="48">
        <f>'VENT''IRM'!$D$33</f>
        <v>0.5666666666666667</v>
      </c>
      <c r="C7" s="49" t="str">
        <f>'VENT''IRM'!$E$33</f>
        <v>Forte</v>
      </c>
      <c r="D7" s="49" t="str">
        <f>'VENT''IRM'!$D$3</f>
        <v>VENTILATEUR IRM</v>
      </c>
      <c r="E7" s="49" t="str">
        <f>'VENT''IRM'!$F$33</f>
        <v>Fiche reflexe et conduite à tenir en cas indisponibilité </v>
      </c>
      <c r="F7" s="50">
        <f>'VENT''IRM'!$D$5</f>
        <v>41807</v>
      </c>
    </row>
    <row r="8" spans="2:6" ht="15">
      <c r="B8" s="48">
        <f>FIBR!$D$33</f>
        <v>0.5</v>
      </c>
      <c r="C8" s="49" t="str">
        <f>FIBR!$E$33</f>
        <v>Forte</v>
      </c>
      <c r="D8" s="49" t="str">
        <f>FIBR!$D$3</f>
        <v>FIBROBRONCHOSCOPE</v>
      </c>
      <c r="E8" s="49" t="str">
        <f>FIBR!$F$33</f>
        <v>Fiche reflexe et conduite à tenir en cas indisponibilité </v>
      </c>
      <c r="F8" s="50">
        <f>FIBR!$D$5</f>
        <v>41807</v>
      </c>
    </row>
    <row r="9" spans="2:6" ht="15">
      <c r="B9" s="48">
        <f>DOPP!$D$33</f>
        <v>0.4666666666666667</v>
      </c>
      <c r="C9" s="49" t="str">
        <f>DOPP!$E$33</f>
        <v>Moyenne</v>
      </c>
      <c r="D9" s="49" t="str">
        <f>DOPP!$D$3</f>
        <v>DOPPLER OESOPHASIEN</v>
      </c>
      <c r="E9" s="49" t="str">
        <f>DOPP!$F$33</f>
        <v>Action selon FEI</v>
      </c>
      <c r="F9" s="50">
        <f>DOPP!$D$5</f>
        <v>41807</v>
      </c>
    </row>
    <row r="10" spans="2:6" ht="15">
      <c r="B10" s="48">
        <f>HEMO!$D$33</f>
        <v>0.4666666666666667</v>
      </c>
      <c r="C10" s="49" t="str">
        <f>HEMO!$E$33</f>
        <v>Moyenne</v>
      </c>
      <c r="D10" s="49" t="str">
        <f>HEMO!$D$3</f>
        <v>HEMOCUE</v>
      </c>
      <c r="E10" s="49" t="str">
        <f>HEMO!$F$33</f>
        <v>Action selon FEI</v>
      </c>
      <c r="F10" s="50">
        <f>HEMO!$D$5</f>
        <v>41807</v>
      </c>
    </row>
    <row r="11" spans="2:6" ht="15">
      <c r="B11" s="48">
        <f>'VENT''A'!$D$33</f>
        <v>0.43333333333333335</v>
      </c>
      <c r="C11" s="49" t="str">
        <f>'VENT''A'!$E$33</f>
        <v>Moyenne</v>
      </c>
      <c r="D11" s="49" t="str">
        <f>'VENT''A'!$D$3</f>
        <v>VENTILATEUR D'ANESTHESIE</v>
      </c>
      <c r="E11" s="49" t="str">
        <f>'VENT''A'!$F$33</f>
        <v>Action selon FEI</v>
      </c>
      <c r="F11" s="50">
        <f>'VENT''A'!$D$5</f>
        <v>41807</v>
      </c>
    </row>
    <row r="12" spans="2:6" ht="15">
      <c r="B12" s="48">
        <f>FAST!$D$33</f>
        <v>0.43333333333333335</v>
      </c>
      <c r="C12" s="49" t="str">
        <f>FAST!$E$33</f>
        <v>Moyenne</v>
      </c>
      <c r="D12" s="49" t="str">
        <f>FAST!$D$3</f>
        <v>VIDEO FASTRACH</v>
      </c>
      <c r="E12" s="49" t="str">
        <f>FAST!$F$33</f>
        <v>Action selon FEI</v>
      </c>
      <c r="F12" s="50">
        <f>FAST!$D$5</f>
        <v>41807</v>
      </c>
    </row>
    <row r="13" spans="2:6" ht="15">
      <c r="B13" s="48">
        <f>SYST!$D$33</f>
        <v>0.43333333333333335</v>
      </c>
      <c r="C13" s="49" t="str">
        <f>SYST!$E$33</f>
        <v>Moyenne</v>
      </c>
      <c r="D13" s="49" t="str">
        <f>SYST!$D$3</f>
        <v>SYSTÈME D'AUTOTRANSFUSION</v>
      </c>
      <c r="E13" s="49" t="str">
        <f>SYST!$F$33</f>
        <v>Action selon FEI</v>
      </c>
      <c r="F13" s="50">
        <f>SYST!$D$5</f>
        <v>41807</v>
      </c>
    </row>
    <row r="14" spans="2:6" ht="15">
      <c r="B14" s="48">
        <f>'VENT''U'!$D$33</f>
        <v>0.43333333333333335</v>
      </c>
      <c r="C14" s="49" t="str">
        <f>'VENT''U'!$E$33</f>
        <v>Moyenne</v>
      </c>
      <c r="D14" s="49" t="str">
        <f>'VENT''U'!$D$3</f>
        <v>VENTILATEUR D'URGENCE</v>
      </c>
      <c r="E14" s="49" t="str">
        <f>'VENT''U'!$F$33</f>
        <v>Action selon FEI</v>
      </c>
      <c r="F14" s="50">
        <f>'VENT''U'!$D$5</f>
        <v>41807</v>
      </c>
    </row>
    <row r="15" spans="2:6" ht="15">
      <c r="B15" s="48">
        <f>'VENT''REV'!$D$33</f>
        <v>0.43333333333333335</v>
      </c>
      <c r="C15" s="49" t="str">
        <f>'VENT''REV'!$E$33</f>
        <v>Moyenne</v>
      </c>
      <c r="D15" s="49" t="str">
        <f>'VENT''REV'!$D$3</f>
        <v>VENTILATEUR REVEIL</v>
      </c>
      <c r="E15" s="49" t="str">
        <f>'VENT''REV'!$F$33</f>
        <v>Action selon FEI</v>
      </c>
      <c r="F15" s="50">
        <f>'VENT''REV'!$D$5</f>
        <v>41807</v>
      </c>
    </row>
    <row r="16" spans="2:6" ht="15">
      <c r="B16" s="48">
        <f>POUS!$D$33</f>
        <v>0.4</v>
      </c>
      <c r="C16" s="49" t="str">
        <f>POUS!$E$33</f>
        <v>Moyenne</v>
      </c>
      <c r="D16" s="49" t="str">
        <f>POUS!$D$3</f>
        <v>POUSSE SERINGUE ISOLE</v>
      </c>
      <c r="E16" s="49" t="str">
        <f>POUS!$F$33</f>
        <v>Action selon FEI</v>
      </c>
      <c r="F16" s="50">
        <f>POUS!$D$5</f>
        <v>41807</v>
      </c>
    </row>
    <row r="17" spans="2:6" ht="15">
      <c r="B17" s="48">
        <f>PRES!$D$33</f>
        <v>0.4</v>
      </c>
      <c r="C17" s="49" t="str">
        <f>PRES!$E$33</f>
        <v>Moyenne</v>
      </c>
      <c r="D17" s="49" t="str">
        <f>PRES!$D$3</f>
        <v>PRESSOTHERAPIE</v>
      </c>
      <c r="E17" s="49" t="str">
        <f>PRES!$F$33</f>
        <v>Action selon FEI</v>
      </c>
      <c r="F17" s="50">
        <f>PRES!$D$5</f>
        <v>41807</v>
      </c>
    </row>
    <row r="18" spans="2:6" ht="15">
      <c r="B18" s="48">
        <f>'STAT''PERF'!$D$33</f>
        <v>0.4</v>
      </c>
      <c r="C18" s="49" t="str">
        <f>'STAT''PERF'!$E$33</f>
        <v>Moyenne</v>
      </c>
      <c r="D18" s="49" t="str">
        <f>'STAT''PERF'!$D$3</f>
        <v>STATION DE PERFUSION</v>
      </c>
      <c r="E18" s="49" t="str">
        <f>'STAT''PERF'!$F$33</f>
        <v>Action selon FEI</v>
      </c>
      <c r="F18" s="50">
        <f>'STAT''PERF'!$D$5</f>
        <v>41807</v>
      </c>
    </row>
    <row r="19" spans="2:6" ht="15">
      <c r="B19" s="48">
        <f>ALGE!$D$33</f>
        <v>0.36666666666666664</v>
      </c>
      <c r="C19" s="49" t="str">
        <f>ALGE!$E$33</f>
        <v>Moyenne</v>
      </c>
      <c r="D19" s="49" t="str">
        <f>ALGE!$D$3</f>
        <v>ALGESIMETRE</v>
      </c>
      <c r="E19" s="49" t="str">
        <f>ALGE!$F$33</f>
        <v>Action selon FEI</v>
      </c>
      <c r="F19" s="50">
        <f>ALGE!$D$5</f>
        <v>41807</v>
      </c>
    </row>
    <row r="20" spans="2:6" ht="15">
      <c r="B20" s="48">
        <f>DEFI!$D$33</f>
        <v>0.36666666666666664</v>
      </c>
      <c r="C20" s="49" t="str">
        <f>DEFI!$E$33</f>
        <v>Moyenne</v>
      </c>
      <c r="D20" s="49" t="str">
        <f>DEFI!$D$3</f>
        <v>DEFIBRILLATEUR OU MONITEUR DEFIBRILLATEUR</v>
      </c>
      <c r="E20" s="49" t="str">
        <f>DEFI!$F$33</f>
        <v>Action selon FEI</v>
      </c>
      <c r="F20" s="50">
        <f>DEFI!$D$5</f>
        <v>41807</v>
      </c>
    </row>
    <row r="21" spans="2:6" ht="15">
      <c r="B21" s="48">
        <f>MESU!$D$33</f>
        <v>0.36666666666666664</v>
      </c>
      <c r="C21" s="49" t="str">
        <f>MESU!$E$33</f>
        <v>Moyenne</v>
      </c>
      <c r="D21" s="49" t="str">
        <f>MESU!$D$3</f>
        <v>MESURE DU CONTENU VESICAL</v>
      </c>
      <c r="E21" s="49" t="str">
        <f>MESU!$F$33</f>
        <v>Action selon FEI</v>
      </c>
      <c r="F21" s="50">
        <f>MESU!$D$5</f>
        <v>41807</v>
      </c>
    </row>
    <row r="22" spans="2:6" ht="15">
      <c r="B22" s="48">
        <f>MONI!$D$33</f>
        <v>0.36666666666666664</v>
      </c>
      <c r="C22" s="49" t="str">
        <f>MONI!$E$33</f>
        <v>Moyenne</v>
      </c>
      <c r="D22" s="49" t="str">
        <f>MONI!$D$3</f>
        <v>MONITEUR DE SURVEILLANCE ET MODULE</v>
      </c>
      <c r="E22" s="49" t="str">
        <f>MONI!$F$33</f>
        <v>Action selon FEI</v>
      </c>
      <c r="F22" s="50">
        <f>MONI!$D$5</f>
        <v>41807</v>
      </c>
    </row>
    <row r="23" spans="2:6" ht="15">
      <c r="B23" s="48">
        <f>MELA!$D$33</f>
        <v>0.3333333333333333</v>
      </c>
      <c r="C23" s="49" t="str">
        <f>MELA!$E$33</f>
        <v>Moyenne</v>
      </c>
      <c r="D23" s="49" t="str">
        <f>MELA!$D$3</f>
        <v>MELANGEUR DE GAZ</v>
      </c>
      <c r="E23" s="49" t="str">
        <f>MELA!$F$33</f>
        <v>Action selon FEI</v>
      </c>
      <c r="F23" s="50">
        <f>MELA!$D$5</f>
        <v>41807</v>
      </c>
    </row>
    <row r="24" spans="2:6" ht="15">
      <c r="B24" s="48">
        <f>COUV!$D$33</f>
        <v>0.3333333333333333</v>
      </c>
      <c r="C24" s="49" t="str">
        <f>COUV!$E$33</f>
        <v>Moyenne</v>
      </c>
      <c r="D24" s="49" t="str">
        <f>COUV!$D$3</f>
        <v>COUVERTURE CHAUFFANT A AIR PULSE</v>
      </c>
      <c r="E24" s="49" t="str">
        <f>COUV!$F$33</f>
        <v>Action selon FEI</v>
      </c>
      <c r="F24" s="50">
        <f>COUV!$D$5</f>
        <v>41807</v>
      </c>
    </row>
    <row r="25" spans="2:6" ht="15">
      <c r="B25" s="48">
        <f>RECH!$D$33</f>
        <v>0.3333333333333333</v>
      </c>
      <c r="C25" s="49" t="str">
        <f>RECH!$E$33</f>
        <v>Moyenne</v>
      </c>
      <c r="D25" s="49" t="str">
        <f>RECH!$D$3</f>
        <v>RECHAUFFEUR DE PERFUSION / TRANSFUSION</v>
      </c>
      <c r="E25" s="49" t="str">
        <f>RECH!$F$33</f>
        <v>Action selon FEI</v>
      </c>
      <c r="F25" s="50">
        <f>RECH!$D$5</f>
        <v>41807</v>
      </c>
    </row>
    <row r="26" spans="2:6" ht="15">
      <c r="B26" s="48">
        <f>STIM!$D$33</f>
        <v>0.3333333333333333</v>
      </c>
      <c r="C26" s="49" t="str">
        <f>STIM!$E$33</f>
        <v>Moyenne</v>
      </c>
      <c r="D26" s="49" t="str">
        <f>STIM!$D$3</f>
        <v>STIMULATEUR NEURO MUSCULAIRE</v>
      </c>
      <c r="E26" s="49" t="str">
        <f>STIM!$F$33</f>
        <v>Action selon FEI</v>
      </c>
      <c r="F26" s="50">
        <f>STIM!$D$5</f>
        <v>41807</v>
      </c>
    </row>
    <row r="27" spans="2:6" ht="15">
      <c r="B27" s="48">
        <f>ASPI!$D$33</f>
        <v>0.26666666666666666</v>
      </c>
      <c r="C27" s="49" t="str">
        <f>ASPI!$E$33</f>
        <v>Moyenne</v>
      </c>
      <c r="D27" s="49" t="str">
        <f>ASPI!$D$3</f>
        <v>ASPIRATUER MEDICAUX CHIRURGICAL</v>
      </c>
      <c r="E27" s="49" t="str">
        <f>ASPI!$F$33</f>
        <v>Action selon FEI</v>
      </c>
      <c r="F27" s="50">
        <f>ASPI!$D$5</f>
        <v>41807</v>
      </c>
    </row>
    <row r="28" spans="2:6" ht="15">
      <c r="B28" s="48">
        <f>ACCE!$D$33</f>
        <v>0.26666666666666666</v>
      </c>
      <c r="C28" s="49" t="str">
        <f>ACCE!$E$33</f>
        <v>Moyenne</v>
      </c>
      <c r="D28" s="49" t="str">
        <f>ACCE!$D$3</f>
        <v> ACCELERATEUR RECHAUFFEUR DE PERFUSION ARIZANT</v>
      </c>
      <c r="E28" s="49" t="str">
        <f>ACCE!$F$33</f>
        <v>Action selon FEI</v>
      </c>
      <c r="F28" s="50">
        <f>ACCE!$D$5</f>
        <v>41807</v>
      </c>
    </row>
    <row r="29" spans="2:6" ht="15">
      <c r="B29" s="48">
        <f>ELEC!$D$33</f>
        <v>0.2</v>
      </c>
      <c r="C29" s="49" t="str">
        <f>ELEC!$E$33</f>
        <v>Faible</v>
      </c>
      <c r="D29" s="49" t="str">
        <f>ELEC!$D$3</f>
        <v>ELECTROCARDIOGRAPHE</v>
      </c>
      <c r="E29" s="49" t="str">
        <f>ELEC!$F$33</f>
        <v>Aucune action</v>
      </c>
      <c r="F29" s="50">
        <f>ELEC!$D$5</f>
        <v>41807</v>
      </c>
    </row>
    <row r="30" spans="2:6" ht="15">
      <c r="B30" s="48">
        <f>ECN25!$D$33</f>
        <v>0</v>
      </c>
      <c r="C30" s="49" t="str">
        <f>ECN25!$E$33</f>
        <v>Faible</v>
      </c>
      <c r="D30" s="49" t="str">
        <f>ECN25!$D$3</f>
        <v>………………..</v>
      </c>
      <c r="E30" s="49" t="str">
        <f>ECN25!$F$33</f>
        <v>Aucune action</v>
      </c>
      <c r="F30" s="50" t="str">
        <f>ECN25!$D$5</f>
        <v>……………....</v>
      </c>
    </row>
    <row r="31" spans="2:6" ht="15">
      <c r="B31" s="48">
        <f>ECN26!$D$33</f>
        <v>0</v>
      </c>
      <c r="C31" s="49" t="str">
        <f>ECN26!$E$33</f>
        <v>Faible</v>
      </c>
      <c r="D31" s="49" t="str">
        <f>ECN26!$D$3</f>
        <v>………………..</v>
      </c>
      <c r="E31" s="49" t="str">
        <f>ECN26!$F$33</f>
        <v>Aucune action</v>
      </c>
      <c r="F31" s="50" t="str">
        <f>ECN26!$D$5</f>
        <v>……………....</v>
      </c>
    </row>
    <row r="32" spans="2:6" ht="15">
      <c r="B32" s="48">
        <f>ECN27!$D$33</f>
        <v>0</v>
      </c>
      <c r="C32" s="49" t="str">
        <f>ECN27!$E$33</f>
        <v>Faible</v>
      </c>
      <c r="D32" s="49" t="str">
        <f>ECN27!$D$3</f>
        <v>………………..</v>
      </c>
      <c r="E32" s="49" t="str">
        <f>ECN27!$F$33</f>
        <v>Aucune action</v>
      </c>
      <c r="F32" s="50" t="str">
        <f>ECN27!$D$5</f>
        <v>……………....</v>
      </c>
    </row>
    <row r="33" spans="2:6" ht="15">
      <c r="B33" s="48">
        <f>ECN28!$D$33</f>
        <v>0</v>
      </c>
      <c r="C33" s="49" t="str">
        <f>ECN28!$E$33</f>
        <v>Faible</v>
      </c>
      <c r="D33" s="49" t="str">
        <f>ECN28!$D$3</f>
        <v>………………..</v>
      </c>
      <c r="E33" s="49" t="str">
        <f>ECN28!$F$33</f>
        <v>Aucune action</v>
      </c>
      <c r="F33" s="50" t="str">
        <f>ECN28!$D$5</f>
        <v>……………....</v>
      </c>
    </row>
    <row r="34" spans="2:6" ht="15">
      <c r="B34" s="48">
        <f>ECN29!$D$33</f>
        <v>0</v>
      </c>
      <c r="C34" s="49" t="str">
        <f>ECN29!$E$33</f>
        <v>Faible</v>
      </c>
      <c r="D34" s="49" t="str">
        <f>ECN29!$D$3</f>
        <v>………………..</v>
      </c>
      <c r="E34" s="49" t="str">
        <f>ECN29!$F$33</f>
        <v>Aucune action</v>
      </c>
      <c r="F34" s="50" t="str">
        <f>ECN29!$D$5</f>
        <v>……………....</v>
      </c>
    </row>
    <row r="35" spans="2:6" ht="15.75" thickBot="1">
      <c r="B35" s="51">
        <f>ECN30!$D$33</f>
        <v>0</v>
      </c>
      <c r="C35" s="52" t="str">
        <f>ECN30!$E$33</f>
        <v>Faible</v>
      </c>
      <c r="D35" s="52" t="str">
        <f>ECN30!$D$3</f>
        <v>………………..</v>
      </c>
      <c r="E35" s="52" t="str">
        <f>ECN30!$F$33</f>
        <v>Aucune action</v>
      </c>
      <c r="F35" s="53" t="str">
        <f>ECN30!$D$5</f>
        <v>……………....</v>
      </c>
    </row>
  </sheetData>
  <sheetProtection sheet="1"/>
  <mergeCells count="1">
    <mergeCell ref="D2:E3"/>
  </mergeCells>
  <conditionalFormatting sqref="B6">
    <cfRule type="cellIs" priority="10" dxfId="6" operator="between" stopIfTrue="1">
      <formula>0</formula>
      <formula>0.25</formula>
    </cfRule>
    <cfRule type="cellIs" priority="11" dxfId="5" operator="between" stopIfTrue="1">
      <formula>0.26</formula>
      <formula>0.49</formula>
    </cfRule>
    <cfRule type="cellIs" priority="12" dxfId="4" operator="between" stopIfTrue="1">
      <formula>0.5</formula>
      <formula>0.75</formula>
    </cfRule>
    <cfRule type="cellIs" priority="13" dxfId="4" operator="between" stopIfTrue="1">
      <formula>0.51</formula>
      <formula>0.75</formula>
    </cfRule>
    <cfRule type="cellIs" priority="14" dxfId="1" operator="between" stopIfTrue="1">
      <formula>0.76</formula>
      <formula>1</formula>
    </cfRule>
  </conditionalFormatting>
  <conditionalFormatting sqref="B6:B35">
    <cfRule type="cellIs" priority="1" dxfId="1" operator="between" stopIfTrue="1">
      <formula>0.75</formula>
      <formula>1</formula>
    </cfRule>
    <cfRule type="cellIs" priority="2" dxfId="4" operator="between" stopIfTrue="1">
      <formula>0.5</formula>
      <formula>0.74</formula>
    </cfRule>
    <cfRule type="cellIs" priority="3" dxfId="5" operator="between" stopIfTrue="1">
      <formula>0.25</formula>
      <formula>0.49</formula>
    </cfRule>
    <cfRule type="cellIs" priority="4" dxfId="210" operator="between" stopIfTrue="1">
      <formula>0</formula>
      <formula>0.24</formula>
    </cfRule>
    <cfRule type="cellIs" priority="5" dxfId="210" operator="between" stopIfTrue="1">
      <formula>0</formula>
      <formula>0.25</formula>
    </cfRule>
    <cfRule type="cellIs" priority="6" dxfId="1" operator="between" stopIfTrue="1">
      <formula>0.75</formula>
      <formula>1</formula>
    </cfRule>
    <cfRule type="cellIs" priority="7" dxfId="4" operator="between" stopIfTrue="1">
      <formula>0.51</formula>
      <formula>0.74</formula>
    </cfRule>
    <cfRule type="cellIs" priority="8" dxfId="4" operator="between" stopIfTrue="1">
      <formula>0.25</formula>
      <formula>0.49</formula>
    </cfRule>
    <cfRule type="cellIs" priority="9" dxfId="210" operator="between" stopIfTrue="1">
      <formula>0</formula>
      <formula>0.24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I33"/>
  <sheetViews>
    <sheetView showGridLines="0" zoomScale="80" zoomScaleNormal="80" zoomScalePageLayoutView="0" workbookViewId="0" topLeftCell="A1">
      <selection activeCell="C8" sqref="C8:G9"/>
    </sheetView>
  </sheetViews>
  <sheetFormatPr defaultColWidth="11.421875" defaultRowHeight="15" outlineLevelCol="1"/>
  <cols>
    <col min="1" max="1" width="2.57421875" style="1" customWidth="1"/>
    <col min="2" max="2" width="11.421875" style="1" customWidth="1"/>
    <col min="3" max="3" width="29.7109375" style="2" customWidth="1"/>
    <col min="4" max="7" width="20.7109375" style="2" customWidth="1"/>
    <col min="8" max="8" width="11.421875" style="1" hidden="1" customWidth="1" outlineLevel="1"/>
    <col min="9" max="9" width="11.421875" style="1" customWidth="1" collapsed="1"/>
    <col min="10" max="16384" width="11.421875" style="1" customWidth="1"/>
  </cols>
  <sheetData>
    <row r="1" spans="3:7" ht="9" customHeight="1" thickBot="1">
      <c r="C1" s="8"/>
      <c r="D1" s="9"/>
      <c r="E1" s="10"/>
      <c r="F1" s="11"/>
      <c r="G1" s="11"/>
    </row>
    <row r="2" spans="2:7" ht="45" customHeight="1" thickBot="1">
      <c r="B2" s="152" t="s">
        <v>54</v>
      </c>
      <c r="C2" s="153"/>
      <c r="D2" s="153"/>
      <c r="E2" s="153"/>
      <c r="F2" s="153"/>
      <c r="G2" s="154"/>
    </row>
    <row r="3" spans="2:7" ht="21" customHeight="1">
      <c r="B3" s="155" t="s">
        <v>0</v>
      </c>
      <c r="C3" s="156"/>
      <c r="D3" s="168" t="s">
        <v>82</v>
      </c>
      <c r="E3" s="169"/>
      <c r="F3" s="169"/>
      <c r="G3" s="170"/>
    </row>
    <row r="4" spans="2:7" ht="21" customHeight="1">
      <c r="B4" s="160" t="s">
        <v>48</v>
      </c>
      <c r="C4" s="143"/>
      <c r="D4" s="171" t="s">
        <v>70</v>
      </c>
      <c r="E4" s="163"/>
      <c r="F4" s="163"/>
      <c r="G4" s="164"/>
    </row>
    <row r="5" spans="2:7" ht="21" customHeight="1">
      <c r="B5" s="142" t="s">
        <v>17</v>
      </c>
      <c r="C5" s="143"/>
      <c r="D5" s="162">
        <v>41807</v>
      </c>
      <c r="E5" s="163"/>
      <c r="F5" s="163"/>
      <c r="G5" s="164"/>
    </row>
    <row r="6" spans="2:7" ht="21" customHeight="1" thickBot="1">
      <c r="B6" s="147" t="s">
        <v>26</v>
      </c>
      <c r="C6" s="148"/>
      <c r="D6" s="165" t="s">
        <v>71</v>
      </c>
      <c r="E6" s="166"/>
      <c r="F6" s="166"/>
      <c r="G6" s="167"/>
    </row>
    <row r="7" spans="2:8" ht="27" customHeight="1" thickBot="1">
      <c r="B7" s="131" t="s">
        <v>16</v>
      </c>
      <c r="C7" s="133" t="s">
        <v>12</v>
      </c>
      <c r="D7" s="134"/>
      <c r="E7" s="134"/>
      <c r="F7" s="134"/>
      <c r="G7" s="135"/>
      <c r="H7" s="3"/>
    </row>
    <row r="8" spans="2:8" ht="27" customHeight="1">
      <c r="B8" s="131"/>
      <c r="C8" s="136" t="s">
        <v>130</v>
      </c>
      <c r="D8" s="12" t="s">
        <v>124</v>
      </c>
      <c r="E8" s="12" t="s">
        <v>125</v>
      </c>
      <c r="F8" s="12"/>
      <c r="G8" s="31"/>
      <c r="H8" s="3"/>
    </row>
    <row r="9" spans="2:8" ht="27" customHeight="1" thickBot="1">
      <c r="B9" s="131"/>
      <c r="C9" s="137"/>
      <c r="D9" s="32" t="s">
        <v>126</v>
      </c>
      <c r="E9" s="32" t="s">
        <v>127</v>
      </c>
      <c r="F9" s="32" t="s">
        <v>128</v>
      </c>
      <c r="G9" s="33" t="s">
        <v>129</v>
      </c>
      <c r="H9" s="3"/>
    </row>
    <row r="10" spans="2:8" ht="34.5" customHeight="1">
      <c r="B10" s="131"/>
      <c r="C10" s="138" t="s">
        <v>6</v>
      </c>
      <c r="D10" s="29" t="s">
        <v>89</v>
      </c>
      <c r="E10" s="25" t="s">
        <v>25</v>
      </c>
      <c r="F10" s="25" t="s">
        <v>90</v>
      </c>
      <c r="G10" s="26" t="s">
        <v>91</v>
      </c>
      <c r="H10" s="3"/>
    </row>
    <row r="11" spans="2:8" ht="27" customHeight="1" thickBot="1">
      <c r="B11" s="131"/>
      <c r="C11" s="139"/>
      <c r="D11" s="28"/>
      <c r="E11" s="18"/>
      <c r="F11" s="18"/>
      <c r="G11" s="19"/>
      <c r="H11" s="3">
        <v>2</v>
      </c>
    </row>
    <row r="12" spans="2:9" ht="34.5" customHeight="1">
      <c r="B12" s="131"/>
      <c r="C12" s="138" t="s">
        <v>7</v>
      </c>
      <c r="D12" s="29" t="s">
        <v>53</v>
      </c>
      <c r="E12" s="25" t="s">
        <v>19</v>
      </c>
      <c r="F12" s="25" t="s">
        <v>20</v>
      </c>
      <c r="G12" s="26" t="s">
        <v>9</v>
      </c>
      <c r="H12" s="4"/>
      <c r="I12" s="3"/>
    </row>
    <row r="13" spans="2:8" ht="27" customHeight="1" thickBot="1">
      <c r="B13" s="131"/>
      <c r="C13" s="140"/>
      <c r="D13" s="30"/>
      <c r="E13" s="20"/>
      <c r="F13" s="20"/>
      <c r="G13" s="22"/>
      <c r="H13" s="1">
        <v>3</v>
      </c>
    </row>
    <row r="14" spans="2:9" ht="34.5" customHeight="1">
      <c r="B14" s="131"/>
      <c r="C14" s="141" t="s">
        <v>14</v>
      </c>
      <c r="D14" s="27" t="s">
        <v>24</v>
      </c>
      <c r="E14" s="23" t="s">
        <v>88</v>
      </c>
      <c r="F14" s="23" t="s">
        <v>23</v>
      </c>
      <c r="G14" s="24" t="s">
        <v>15</v>
      </c>
      <c r="H14" s="4"/>
      <c r="I14" s="3"/>
    </row>
    <row r="15" spans="2:8" ht="27" customHeight="1" thickBot="1">
      <c r="B15" s="131"/>
      <c r="C15" s="139"/>
      <c r="D15" s="28"/>
      <c r="E15" s="18"/>
      <c r="F15" s="18"/>
      <c r="G15" s="19"/>
      <c r="H15" s="1">
        <v>3</v>
      </c>
    </row>
    <row r="16" spans="2:7" ht="34.5" customHeight="1">
      <c r="B16" s="131"/>
      <c r="C16" s="141" t="s">
        <v>8</v>
      </c>
      <c r="D16" s="27" t="s">
        <v>11</v>
      </c>
      <c r="E16" s="23" t="s">
        <v>10</v>
      </c>
      <c r="F16" s="23" t="s">
        <v>22</v>
      </c>
      <c r="G16" s="24" t="s">
        <v>21</v>
      </c>
    </row>
    <row r="17" spans="2:8" ht="27" customHeight="1" thickBot="1">
      <c r="B17" s="131"/>
      <c r="C17" s="139"/>
      <c r="D17" s="28"/>
      <c r="E17" s="18"/>
      <c r="F17" s="18"/>
      <c r="G17" s="19"/>
      <c r="H17" s="5">
        <v>2</v>
      </c>
    </row>
    <row r="18" spans="2:8" ht="34.5" customHeight="1">
      <c r="B18" s="131"/>
      <c r="C18" s="138" t="s">
        <v>58</v>
      </c>
      <c r="D18" s="29" t="s">
        <v>59</v>
      </c>
      <c r="E18" s="25" t="s">
        <v>60</v>
      </c>
      <c r="F18" s="25" t="s">
        <v>61</v>
      </c>
      <c r="G18" s="26" t="s">
        <v>62</v>
      </c>
      <c r="H18" s="6"/>
    </row>
    <row r="19" spans="2:8" ht="27" customHeight="1" thickBot="1">
      <c r="B19" s="131"/>
      <c r="C19" s="139"/>
      <c r="D19" s="28"/>
      <c r="E19" s="18"/>
      <c r="F19" s="18"/>
      <c r="G19" s="19"/>
      <c r="H19" s="1">
        <v>1</v>
      </c>
    </row>
    <row r="20" spans="2:7" ht="27" customHeight="1" thickBot="1">
      <c r="B20" s="131"/>
      <c r="C20" s="122" t="s">
        <v>13</v>
      </c>
      <c r="D20" s="123"/>
      <c r="E20" s="123"/>
      <c r="F20" s="123"/>
      <c r="G20" s="124"/>
    </row>
    <row r="21" spans="2:7" ht="27" customHeight="1">
      <c r="B21" s="131"/>
      <c r="C21" s="125" t="s">
        <v>49</v>
      </c>
      <c r="D21" s="13" t="s">
        <v>36</v>
      </c>
      <c r="E21" s="13" t="s">
        <v>37</v>
      </c>
      <c r="F21" s="13" t="s">
        <v>38</v>
      </c>
      <c r="G21" s="14" t="s">
        <v>39</v>
      </c>
    </row>
    <row r="22" spans="2:7" ht="27" customHeight="1" thickBot="1">
      <c r="B22" s="131"/>
      <c r="C22" s="126"/>
      <c r="D22" s="34" t="s">
        <v>40</v>
      </c>
      <c r="E22" s="34" t="s">
        <v>41</v>
      </c>
      <c r="F22" s="34" t="s">
        <v>42</v>
      </c>
      <c r="G22" s="35" t="s">
        <v>43</v>
      </c>
    </row>
    <row r="23" spans="2:7" ht="30" customHeight="1">
      <c r="B23" s="131"/>
      <c r="C23" s="127" t="s">
        <v>1</v>
      </c>
      <c r="D23" s="15" t="s">
        <v>2</v>
      </c>
      <c r="E23" s="15" t="s">
        <v>3</v>
      </c>
      <c r="F23" s="15" t="s">
        <v>4</v>
      </c>
      <c r="G23" s="21" t="s">
        <v>5</v>
      </c>
    </row>
    <row r="24" spans="2:8" ht="27" customHeight="1" thickBot="1">
      <c r="B24" s="131"/>
      <c r="C24" s="128"/>
      <c r="D24" s="18"/>
      <c r="E24" s="18"/>
      <c r="F24" s="18"/>
      <c r="G24" s="19"/>
      <c r="H24" s="1">
        <v>1</v>
      </c>
    </row>
    <row r="25" spans="2:7" ht="30" customHeight="1">
      <c r="B25" s="131"/>
      <c r="C25" s="127" t="s">
        <v>33</v>
      </c>
      <c r="D25" s="15" t="s">
        <v>101</v>
      </c>
      <c r="E25" s="15" t="s">
        <v>102</v>
      </c>
      <c r="F25" s="15" t="s">
        <v>103</v>
      </c>
      <c r="G25" s="21" t="s">
        <v>104</v>
      </c>
    </row>
    <row r="26" spans="2:8" ht="27" customHeight="1" thickBot="1">
      <c r="B26" s="131"/>
      <c r="C26" s="129"/>
      <c r="D26" s="20"/>
      <c r="E26" s="20"/>
      <c r="F26" s="20"/>
      <c r="G26" s="22"/>
      <c r="H26" s="1">
        <v>2</v>
      </c>
    </row>
    <row r="27" spans="2:7" ht="32.25" customHeight="1">
      <c r="B27" s="131"/>
      <c r="C27" s="130" t="s">
        <v>27</v>
      </c>
      <c r="D27" s="16" t="s">
        <v>28</v>
      </c>
      <c r="E27" s="16" t="s">
        <v>29</v>
      </c>
      <c r="F27" s="16" t="s">
        <v>30</v>
      </c>
      <c r="G27" s="17" t="s">
        <v>31</v>
      </c>
    </row>
    <row r="28" spans="2:8" ht="27" customHeight="1" thickBot="1">
      <c r="B28" s="131"/>
      <c r="C28" s="128"/>
      <c r="D28" s="18"/>
      <c r="E28" s="18"/>
      <c r="F28" s="18"/>
      <c r="G28" s="19"/>
      <c r="H28" s="1">
        <v>3</v>
      </c>
    </row>
    <row r="29" spans="2:7" ht="30" customHeight="1">
      <c r="B29" s="131"/>
      <c r="C29" s="172" t="s">
        <v>86</v>
      </c>
      <c r="D29" s="16" t="s">
        <v>32</v>
      </c>
      <c r="E29" s="16" t="s">
        <v>45</v>
      </c>
      <c r="F29" s="16" t="s">
        <v>44</v>
      </c>
      <c r="G29" s="17" t="s">
        <v>46</v>
      </c>
    </row>
    <row r="30" spans="2:8" ht="27" customHeight="1" thickBot="1">
      <c r="B30" s="131"/>
      <c r="C30" s="173"/>
      <c r="D30" s="18"/>
      <c r="E30" s="18"/>
      <c r="F30" s="18"/>
      <c r="G30" s="19"/>
      <c r="H30" s="1">
        <v>2</v>
      </c>
    </row>
    <row r="31" spans="2:7" ht="33" customHeight="1">
      <c r="B31" s="131"/>
      <c r="C31" s="130" t="s">
        <v>34</v>
      </c>
      <c r="D31" s="16" t="s">
        <v>35</v>
      </c>
      <c r="E31" s="16" t="s">
        <v>51</v>
      </c>
      <c r="F31" s="16" t="s">
        <v>52</v>
      </c>
      <c r="G31" s="17" t="s">
        <v>50</v>
      </c>
    </row>
    <row r="32" spans="2:8" ht="27" customHeight="1" thickBot="1">
      <c r="B32" s="132"/>
      <c r="C32" s="128"/>
      <c r="D32" s="18"/>
      <c r="E32" s="18"/>
      <c r="F32" s="18"/>
      <c r="G32" s="19"/>
      <c r="H32" s="1">
        <v>1</v>
      </c>
    </row>
    <row r="33" spans="2:8" ht="43.5" customHeight="1" thickBot="1">
      <c r="B33" s="118" t="s">
        <v>18</v>
      </c>
      <c r="C33" s="119"/>
      <c r="D33" s="36">
        <f>H33</f>
        <v>0.3333333333333333</v>
      </c>
      <c r="E33" s="72" t="str">
        <f>IF(H33&lt;0.25,"Faible",IF(AND(H33&gt;=0.25,H33&lt;0.5),"Moyenne",IF(AND(H33&gt;=0.5,H33&lt;0.75),"Forte","Majeure")))</f>
        <v>Moyenne</v>
      </c>
      <c r="F33" s="120" t="str">
        <f>IF(D33&lt;0.25,"Aucune action",IF(AND(D33&gt;=0.25,D33&lt;0.5),"Action selon FEI",IF(AND(D33&gt;=0.5,D33&lt;0.75),"Fiche reflexe et conduite à tenir en cas indisponibilité ","Analyse et action pour réduire la criticité")))</f>
        <v>Action selon FEI</v>
      </c>
      <c r="G33" s="121"/>
      <c r="H33" s="7">
        <f>((H11+H13+H15+H17+H19+H24+H26+H28+H30+H32)-10)/30</f>
        <v>0.3333333333333333</v>
      </c>
    </row>
    <row r="34" ht="38.25" customHeight="1"/>
  </sheetData>
  <sheetProtection/>
  <mergeCells count="26">
    <mergeCell ref="C31:C32"/>
    <mergeCell ref="B5:C5"/>
    <mergeCell ref="D5:G5"/>
    <mergeCell ref="B6:C6"/>
    <mergeCell ref="D6:G6"/>
    <mergeCell ref="B2:G2"/>
    <mergeCell ref="B3:C3"/>
    <mergeCell ref="D3:G3"/>
    <mergeCell ref="B4:C4"/>
    <mergeCell ref="D4:G4"/>
    <mergeCell ref="C8:C9"/>
    <mergeCell ref="C10:C11"/>
    <mergeCell ref="C12:C13"/>
    <mergeCell ref="C14:C15"/>
    <mergeCell ref="C16:C17"/>
    <mergeCell ref="C18:C19"/>
    <mergeCell ref="B33:C33"/>
    <mergeCell ref="F33:G33"/>
    <mergeCell ref="C20:G20"/>
    <mergeCell ref="C21:C22"/>
    <mergeCell ref="C23:C24"/>
    <mergeCell ref="C25:C26"/>
    <mergeCell ref="C27:C28"/>
    <mergeCell ref="C29:C30"/>
    <mergeCell ref="B7:B32"/>
    <mergeCell ref="C7:G7"/>
  </mergeCells>
  <conditionalFormatting sqref="D33">
    <cfRule type="cellIs" priority="1" dxfId="6" operator="between" stopIfTrue="1">
      <formula>0</formula>
      <formula>0.24</formula>
    </cfRule>
    <cfRule type="cellIs" priority="2" dxfId="5" operator="between" stopIfTrue="1">
      <formula>0.25</formula>
      <formula>0.49</formula>
    </cfRule>
    <cfRule type="cellIs" priority="3" dxfId="4" operator="between" stopIfTrue="1">
      <formula>0.5</formula>
      <formula>0.74</formula>
    </cfRule>
    <cfRule type="cellIs" priority="4" dxfId="1" operator="between" stopIfTrue="1">
      <formula>0.75</formula>
      <formula>1</formula>
    </cfRule>
    <cfRule type="cellIs" priority="5" dxfId="2" operator="greaterThan" stopIfTrue="1">
      <formula>0.5</formula>
    </cfRule>
    <cfRule type="cellIs" priority="6" dxfId="1" operator="greaterThan" stopIfTrue="1">
      <formula>0.75</formula>
    </cfRule>
    <cfRule type="cellIs" priority="7" dxfId="0" operator="between" stopIfTrue="1">
      <formula>0.26</formula>
      <formula>0.5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I33"/>
  <sheetViews>
    <sheetView showGridLines="0" zoomScale="80" zoomScaleNormal="80" zoomScalePageLayoutView="0" workbookViewId="0" topLeftCell="A1">
      <selection activeCell="C8" sqref="C8:G9"/>
    </sheetView>
  </sheetViews>
  <sheetFormatPr defaultColWidth="11.421875" defaultRowHeight="15" outlineLevelCol="1"/>
  <cols>
    <col min="1" max="1" width="2.57421875" style="1" customWidth="1"/>
    <col min="2" max="2" width="11.421875" style="1" customWidth="1"/>
    <col min="3" max="3" width="29.7109375" style="2" customWidth="1"/>
    <col min="4" max="7" width="20.7109375" style="2" customWidth="1"/>
    <col min="8" max="8" width="11.421875" style="1" hidden="1" customWidth="1" outlineLevel="1"/>
    <col min="9" max="9" width="11.421875" style="1" customWidth="1" collapsed="1"/>
    <col min="10" max="16384" width="11.421875" style="1" customWidth="1"/>
  </cols>
  <sheetData>
    <row r="1" spans="3:7" ht="9" customHeight="1" thickBot="1">
      <c r="C1" s="8"/>
      <c r="D1" s="9"/>
      <c r="E1" s="10"/>
      <c r="F1" s="11"/>
      <c r="G1" s="11"/>
    </row>
    <row r="2" spans="2:7" ht="45" customHeight="1" thickBot="1">
      <c r="B2" s="152" t="s">
        <v>54</v>
      </c>
      <c r="C2" s="153"/>
      <c r="D2" s="153"/>
      <c r="E2" s="153"/>
      <c r="F2" s="153"/>
      <c r="G2" s="154"/>
    </row>
    <row r="3" spans="2:7" ht="21" customHeight="1">
      <c r="B3" s="155" t="s">
        <v>0</v>
      </c>
      <c r="C3" s="156"/>
      <c r="D3" s="168" t="s">
        <v>83</v>
      </c>
      <c r="E3" s="169"/>
      <c r="F3" s="169"/>
      <c r="G3" s="170"/>
    </row>
    <row r="4" spans="2:7" ht="21" customHeight="1">
      <c r="B4" s="160" t="s">
        <v>48</v>
      </c>
      <c r="C4" s="143"/>
      <c r="D4" s="171" t="s">
        <v>70</v>
      </c>
      <c r="E4" s="163"/>
      <c r="F4" s="163"/>
      <c r="G4" s="164"/>
    </row>
    <row r="5" spans="2:7" ht="21" customHeight="1">
      <c r="B5" s="142" t="s">
        <v>17</v>
      </c>
      <c r="C5" s="143"/>
      <c r="D5" s="162">
        <v>41807</v>
      </c>
      <c r="E5" s="163"/>
      <c r="F5" s="163"/>
      <c r="G5" s="164"/>
    </row>
    <row r="6" spans="2:7" ht="21" customHeight="1" thickBot="1">
      <c r="B6" s="147" t="s">
        <v>26</v>
      </c>
      <c r="C6" s="148"/>
      <c r="D6" s="165" t="s">
        <v>71</v>
      </c>
      <c r="E6" s="166"/>
      <c r="F6" s="166"/>
      <c r="G6" s="167"/>
    </row>
    <row r="7" spans="2:8" ht="27" customHeight="1" thickBot="1">
      <c r="B7" s="131" t="s">
        <v>16</v>
      </c>
      <c r="C7" s="133" t="s">
        <v>12</v>
      </c>
      <c r="D7" s="134"/>
      <c r="E7" s="134"/>
      <c r="F7" s="134"/>
      <c r="G7" s="135"/>
      <c r="H7" s="3"/>
    </row>
    <row r="8" spans="2:8" ht="27" customHeight="1">
      <c r="B8" s="131"/>
      <c r="C8" s="136" t="s">
        <v>130</v>
      </c>
      <c r="D8" s="12" t="s">
        <v>124</v>
      </c>
      <c r="E8" s="12" t="s">
        <v>125</v>
      </c>
      <c r="F8" s="12"/>
      <c r="G8" s="31"/>
      <c r="H8" s="3"/>
    </row>
    <row r="9" spans="2:8" ht="27" customHeight="1" thickBot="1">
      <c r="B9" s="131"/>
      <c r="C9" s="137"/>
      <c r="D9" s="32" t="s">
        <v>126</v>
      </c>
      <c r="E9" s="32" t="s">
        <v>127</v>
      </c>
      <c r="F9" s="32" t="s">
        <v>128</v>
      </c>
      <c r="G9" s="33" t="s">
        <v>129</v>
      </c>
      <c r="H9" s="3"/>
    </row>
    <row r="10" spans="2:8" ht="34.5" customHeight="1">
      <c r="B10" s="131"/>
      <c r="C10" s="138" t="s">
        <v>6</v>
      </c>
      <c r="D10" s="29" t="s">
        <v>89</v>
      </c>
      <c r="E10" s="25" t="s">
        <v>25</v>
      </c>
      <c r="F10" s="25" t="s">
        <v>90</v>
      </c>
      <c r="G10" s="26" t="s">
        <v>91</v>
      </c>
      <c r="H10" s="3"/>
    </row>
    <row r="11" spans="2:8" ht="27" customHeight="1" thickBot="1">
      <c r="B11" s="131"/>
      <c r="C11" s="139"/>
      <c r="D11" s="28"/>
      <c r="E11" s="18"/>
      <c r="F11" s="18"/>
      <c r="G11" s="19"/>
      <c r="H11" s="3">
        <v>4</v>
      </c>
    </row>
    <row r="12" spans="2:9" ht="34.5" customHeight="1">
      <c r="B12" s="131"/>
      <c r="C12" s="138" t="s">
        <v>7</v>
      </c>
      <c r="D12" s="29" t="s">
        <v>53</v>
      </c>
      <c r="E12" s="25" t="s">
        <v>19</v>
      </c>
      <c r="F12" s="25" t="s">
        <v>20</v>
      </c>
      <c r="G12" s="26" t="s">
        <v>9</v>
      </c>
      <c r="H12" s="4"/>
      <c r="I12" s="3"/>
    </row>
    <row r="13" spans="2:8" ht="27" customHeight="1" thickBot="1">
      <c r="B13" s="131"/>
      <c r="C13" s="140"/>
      <c r="D13" s="30"/>
      <c r="E13" s="20"/>
      <c r="F13" s="20"/>
      <c r="G13" s="22"/>
      <c r="H13" s="1">
        <v>1</v>
      </c>
    </row>
    <row r="14" spans="2:9" ht="34.5" customHeight="1">
      <c r="B14" s="131"/>
      <c r="C14" s="141" t="s">
        <v>14</v>
      </c>
      <c r="D14" s="27" t="s">
        <v>24</v>
      </c>
      <c r="E14" s="23" t="s">
        <v>88</v>
      </c>
      <c r="F14" s="23" t="s">
        <v>23</v>
      </c>
      <c r="G14" s="24" t="s">
        <v>15</v>
      </c>
      <c r="H14" s="4"/>
      <c r="I14" s="3"/>
    </row>
    <row r="15" spans="2:8" ht="27" customHeight="1" thickBot="1">
      <c r="B15" s="131"/>
      <c r="C15" s="139"/>
      <c r="D15" s="28"/>
      <c r="E15" s="18"/>
      <c r="F15" s="18"/>
      <c r="G15" s="19"/>
      <c r="H15" s="1">
        <v>2</v>
      </c>
    </row>
    <row r="16" spans="2:7" ht="34.5" customHeight="1">
      <c r="B16" s="131"/>
      <c r="C16" s="141" t="s">
        <v>8</v>
      </c>
      <c r="D16" s="27" t="s">
        <v>11</v>
      </c>
      <c r="E16" s="23" t="s">
        <v>10</v>
      </c>
      <c r="F16" s="23" t="s">
        <v>22</v>
      </c>
      <c r="G16" s="24" t="s">
        <v>21</v>
      </c>
    </row>
    <row r="17" spans="2:8" ht="27" customHeight="1" thickBot="1">
      <c r="B17" s="131"/>
      <c r="C17" s="139"/>
      <c r="D17" s="28"/>
      <c r="E17" s="18"/>
      <c r="F17" s="18"/>
      <c r="G17" s="19"/>
      <c r="H17" s="5">
        <v>1</v>
      </c>
    </row>
    <row r="18" spans="2:8" ht="34.5" customHeight="1">
      <c r="B18" s="131"/>
      <c r="C18" s="138" t="s">
        <v>58</v>
      </c>
      <c r="D18" s="29" t="s">
        <v>59</v>
      </c>
      <c r="E18" s="25" t="s">
        <v>60</v>
      </c>
      <c r="F18" s="25" t="s">
        <v>61</v>
      </c>
      <c r="G18" s="26" t="s">
        <v>62</v>
      </c>
      <c r="H18" s="6"/>
    </row>
    <row r="19" spans="2:8" ht="27" customHeight="1" thickBot="1">
      <c r="B19" s="131"/>
      <c r="C19" s="139"/>
      <c r="D19" s="28"/>
      <c r="E19" s="18"/>
      <c r="F19" s="18"/>
      <c r="G19" s="19"/>
      <c r="H19" s="1">
        <v>2</v>
      </c>
    </row>
    <row r="20" spans="2:7" ht="27" customHeight="1" thickBot="1">
      <c r="B20" s="131"/>
      <c r="C20" s="122" t="s">
        <v>13</v>
      </c>
      <c r="D20" s="123"/>
      <c r="E20" s="123"/>
      <c r="F20" s="123"/>
      <c r="G20" s="124"/>
    </row>
    <row r="21" spans="2:7" ht="27" customHeight="1">
      <c r="B21" s="131"/>
      <c r="C21" s="125" t="s">
        <v>49</v>
      </c>
      <c r="D21" s="13" t="s">
        <v>36</v>
      </c>
      <c r="E21" s="13" t="s">
        <v>37</v>
      </c>
      <c r="F21" s="13" t="s">
        <v>38</v>
      </c>
      <c r="G21" s="14" t="s">
        <v>39</v>
      </c>
    </row>
    <row r="22" spans="2:7" ht="27" customHeight="1" thickBot="1">
      <c r="B22" s="131"/>
      <c r="C22" s="126"/>
      <c r="D22" s="34" t="s">
        <v>40</v>
      </c>
      <c r="E22" s="34" t="s">
        <v>41</v>
      </c>
      <c r="F22" s="34" t="s">
        <v>42</v>
      </c>
      <c r="G22" s="35" t="s">
        <v>43</v>
      </c>
    </row>
    <row r="23" spans="2:7" ht="30" customHeight="1">
      <c r="B23" s="131"/>
      <c r="C23" s="127" t="s">
        <v>1</v>
      </c>
      <c r="D23" s="15" t="s">
        <v>2</v>
      </c>
      <c r="E23" s="15" t="s">
        <v>3</v>
      </c>
      <c r="F23" s="15" t="s">
        <v>4</v>
      </c>
      <c r="G23" s="21" t="s">
        <v>5</v>
      </c>
    </row>
    <row r="24" spans="2:8" ht="27" customHeight="1" thickBot="1">
      <c r="B24" s="131"/>
      <c r="C24" s="128"/>
      <c r="D24" s="18"/>
      <c r="E24" s="18"/>
      <c r="F24" s="18"/>
      <c r="G24" s="19"/>
      <c r="H24" s="1">
        <v>3</v>
      </c>
    </row>
    <row r="25" spans="2:7" ht="30" customHeight="1">
      <c r="B25" s="131"/>
      <c r="C25" s="127" t="s">
        <v>33</v>
      </c>
      <c r="D25" s="15" t="s">
        <v>101</v>
      </c>
      <c r="E25" s="15" t="s">
        <v>102</v>
      </c>
      <c r="F25" s="15" t="s">
        <v>103</v>
      </c>
      <c r="G25" s="21" t="s">
        <v>104</v>
      </c>
    </row>
    <row r="26" spans="2:8" ht="27" customHeight="1" thickBot="1">
      <c r="B26" s="131"/>
      <c r="C26" s="129"/>
      <c r="D26" s="20"/>
      <c r="E26" s="20"/>
      <c r="F26" s="20"/>
      <c r="G26" s="22"/>
      <c r="H26" s="1">
        <v>3</v>
      </c>
    </row>
    <row r="27" spans="2:7" ht="32.25" customHeight="1">
      <c r="B27" s="131"/>
      <c r="C27" s="130" t="s">
        <v>27</v>
      </c>
      <c r="D27" s="16" t="s">
        <v>28</v>
      </c>
      <c r="E27" s="16" t="s">
        <v>29</v>
      </c>
      <c r="F27" s="16" t="s">
        <v>30</v>
      </c>
      <c r="G27" s="17" t="s">
        <v>31</v>
      </c>
    </row>
    <row r="28" spans="2:8" ht="27" customHeight="1" thickBot="1">
      <c r="B28" s="131"/>
      <c r="C28" s="128"/>
      <c r="D28" s="18"/>
      <c r="E28" s="18"/>
      <c r="F28" s="18"/>
      <c r="G28" s="19"/>
      <c r="H28" s="1">
        <v>2</v>
      </c>
    </row>
    <row r="29" spans="2:7" ht="30" customHeight="1">
      <c r="B29" s="131"/>
      <c r="C29" s="172" t="s">
        <v>86</v>
      </c>
      <c r="D29" s="16" t="s">
        <v>32</v>
      </c>
      <c r="E29" s="16" t="s">
        <v>45</v>
      </c>
      <c r="F29" s="16" t="s">
        <v>44</v>
      </c>
      <c r="G29" s="17" t="s">
        <v>46</v>
      </c>
    </row>
    <row r="30" spans="2:8" ht="27" customHeight="1" thickBot="1">
      <c r="B30" s="131"/>
      <c r="C30" s="173"/>
      <c r="D30" s="18"/>
      <c r="E30" s="18"/>
      <c r="F30" s="18"/>
      <c r="G30" s="19"/>
      <c r="H30" s="1">
        <v>3</v>
      </c>
    </row>
    <row r="31" spans="2:7" ht="33" customHeight="1">
      <c r="B31" s="131"/>
      <c r="C31" s="130" t="s">
        <v>34</v>
      </c>
      <c r="D31" s="16" t="s">
        <v>35</v>
      </c>
      <c r="E31" s="16" t="s">
        <v>51</v>
      </c>
      <c r="F31" s="16" t="s">
        <v>52</v>
      </c>
      <c r="G31" s="17" t="s">
        <v>50</v>
      </c>
    </row>
    <row r="32" spans="2:8" ht="27" customHeight="1" thickBot="1">
      <c r="B32" s="132"/>
      <c r="C32" s="128"/>
      <c r="D32" s="18"/>
      <c r="E32" s="18"/>
      <c r="F32" s="18"/>
      <c r="G32" s="19"/>
      <c r="H32" s="1">
        <v>2</v>
      </c>
    </row>
    <row r="33" spans="2:8" ht="43.5" customHeight="1" thickBot="1">
      <c r="B33" s="118" t="s">
        <v>18</v>
      </c>
      <c r="C33" s="119"/>
      <c r="D33" s="36">
        <f>H33</f>
        <v>0.43333333333333335</v>
      </c>
      <c r="E33" s="72" t="str">
        <f>IF(H33&lt;0.25,"Faible",IF(AND(H33&gt;=0.25,H33&lt;0.5),"Moyenne",IF(AND(H33&gt;=0.5,H33&lt;0.75),"Forte","Majeure")))</f>
        <v>Moyenne</v>
      </c>
      <c r="F33" s="120" t="str">
        <f>IF(D33&lt;0.25,"Aucune action",IF(AND(D33&gt;=0.25,D33&lt;0.5),"Action selon FEI",IF(AND(D33&gt;=0.5,D33&lt;0.75),"Fiche reflexe et conduite à tenir en cas indisponibilité ","Analyse et action pour réduire la criticité")))</f>
        <v>Action selon FEI</v>
      </c>
      <c r="G33" s="121"/>
      <c r="H33" s="7">
        <f>((H11+H13+H15+H17+H19+H24+H26+H28+H30+H32)-10)/30</f>
        <v>0.43333333333333335</v>
      </c>
    </row>
    <row r="34" ht="38.25" customHeight="1"/>
  </sheetData>
  <sheetProtection/>
  <mergeCells count="26">
    <mergeCell ref="C31:C32"/>
    <mergeCell ref="B5:C5"/>
    <mergeCell ref="D5:G5"/>
    <mergeCell ref="B6:C6"/>
    <mergeCell ref="D6:G6"/>
    <mergeCell ref="B2:G2"/>
    <mergeCell ref="B3:C3"/>
    <mergeCell ref="D3:G3"/>
    <mergeCell ref="B4:C4"/>
    <mergeCell ref="D4:G4"/>
    <mergeCell ref="C8:C9"/>
    <mergeCell ref="C10:C11"/>
    <mergeCell ref="C12:C13"/>
    <mergeCell ref="C14:C15"/>
    <mergeCell ref="C16:C17"/>
    <mergeCell ref="C18:C19"/>
    <mergeCell ref="B33:C33"/>
    <mergeCell ref="F33:G33"/>
    <mergeCell ref="C20:G20"/>
    <mergeCell ref="C21:C22"/>
    <mergeCell ref="C23:C24"/>
    <mergeCell ref="C25:C26"/>
    <mergeCell ref="C27:C28"/>
    <mergeCell ref="C29:C30"/>
    <mergeCell ref="B7:B32"/>
    <mergeCell ref="C7:G7"/>
  </mergeCells>
  <conditionalFormatting sqref="D33">
    <cfRule type="cellIs" priority="1" dxfId="6" operator="between" stopIfTrue="1">
      <formula>0</formula>
      <formula>0.24</formula>
    </cfRule>
    <cfRule type="cellIs" priority="2" dxfId="5" operator="between" stopIfTrue="1">
      <formula>0.25</formula>
      <formula>0.49</formula>
    </cfRule>
    <cfRule type="cellIs" priority="3" dxfId="4" operator="between" stopIfTrue="1">
      <formula>0.5</formula>
      <formula>0.74</formula>
    </cfRule>
    <cfRule type="cellIs" priority="4" dxfId="1" operator="between" stopIfTrue="1">
      <formula>0.75</formula>
      <formula>1</formula>
    </cfRule>
    <cfRule type="cellIs" priority="5" dxfId="2" operator="greaterThan" stopIfTrue="1">
      <formula>0.5</formula>
    </cfRule>
    <cfRule type="cellIs" priority="6" dxfId="1" operator="greaterThan" stopIfTrue="1">
      <formula>0.75</formula>
    </cfRule>
    <cfRule type="cellIs" priority="7" dxfId="0" operator="between" stopIfTrue="1">
      <formula>0.26</formula>
      <formula>0.5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I33"/>
  <sheetViews>
    <sheetView showGridLines="0" zoomScale="80" zoomScaleNormal="80" zoomScalePageLayoutView="0" workbookViewId="0" topLeftCell="A1">
      <selection activeCell="C8" sqref="C8:G9"/>
    </sheetView>
  </sheetViews>
  <sheetFormatPr defaultColWidth="11.421875" defaultRowHeight="15" outlineLevelCol="1"/>
  <cols>
    <col min="1" max="1" width="2.57421875" style="1" customWidth="1"/>
    <col min="2" max="2" width="11.421875" style="1" customWidth="1"/>
    <col min="3" max="3" width="29.7109375" style="2" customWidth="1"/>
    <col min="4" max="7" width="20.7109375" style="2" customWidth="1"/>
    <col min="8" max="8" width="11.421875" style="1" hidden="1" customWidth="1" outlineLevel="1"/>
    <col min="9" max="9" width="11.421875" style="1" customWidth="1" collapsed="1"/>
    <col min="10" max="16384" width="11.421875" style="1" customWidth="1"/>
  </cols>
  <sheetData>
    <row r="1" spans="3:7" ht="9" customHeight="1" thickBot="1">
      <c r="C1" s="8"/>
      <c r="D1" s="9"/>
      <c r="E1" s="10"/>
      <c r="F1" s="11"/>
      <c r="G1" s="11"/>
    </row>
    <row r="2" spans="2:7" ht="45" customHeight="1" thickBot="1">
      <c r="B2" s="152" t="s">
        <v>54</v>
      </c>
      <c r="C2" s="153"/>
      <c r="D2" s="153"/>
      <c r="E2" s="153"/>
      <c r="F2" s="153"/>
      <c r="G2" s="154"/>
    </row>
    <row r="3" spans="2:7" ht="21" customHeight="1">
      <c r="B3" s="155" t="s">
        <v>0</v>
      </c>
      <c r="C3" s="156"/>
      <c r="D3" s="168" t="s">
        <v>84</v>
      </c>
      <c r="E3" s="169"/>
      <c r="F3" s="169"/>
      <c r="G3" s="170"/>
    </row>
    <row r="4" spans="2:7" ht="21" customHeight="1">
      <c r="B4" s="160" t="s">
        <v>48</v>
      </c>
      <c r="C4" s="143"/>
      <c r="D4" s="171" t="s">
        <v>70</v>
      </c>
      <c r="E4" s="163"/>
      <c r="F4" s="163"/>
      <c r="G4" s="164"/>
    </row>
    <row r="5" spans="2:7" ht="21" customHeight="1">
      <c r="B5" s="142" t="s">
        <v>17</v>
      </c>
      <c r="C5" s="143"/>
      <c r="D5" s="162">
        <v>41807</v>
      </c>
      <c r="E5" s="163"/>
      <c r="F5" s="163"/>
      <c r="G5" s="164"/>
    </row>
    <row r="6" spans="2:7" ht="21" customHeight="1" thickBot="1">
      <c r="B6" s="147" t="s">
        <v>26</v>
      </c>
      <c r="C6" s="148"/>
      <c r="D6" s="165" t="s">
        <v>71</v>
      </c>
      <c r="E6" s="166"/>
      <c r="F6" s="166"/>
      <c r="G6" s="167"/>
    </row>
    <row r="7" spans="2:8" ht="27" customHeight="1" thickBot="1">
      <c r="B7" s="131" t="s">
        <v>16</v>
      </c>
      <c r="C7" s="133" t="s">
        <v>12</v>
      </c>
      <c r="D7" s="134"/>
      <c r="E7" s="134"/>
      <c r="F7" s="134"/>
      <c r="G7" s="135"/>
      <c r="H7" s="3"/>
    </row>
    <row r="8" spans="2:8" ht="27" customHeight="1">
      <c r="B8" s="131"/>
      <c r="C8" s="136" t="s">
        <v>130</v>
      </c>
      <c r="D8" s="12" t="s">
        <v>124</v>
      </c>
      <c r="E8" s="12" t="s">
        <v>125</v>
      </c>
      <c r="F8" s="12"/>
      <c r="G8" s="31"/>
      <c r="H8" s="3"/>
    </row>
    <row r="9" spans="2:8" ht="27" customHeight="1" thickBot="1">
      <c r="B9" s="131"/>
      <c r="C9" s="137"/>
      <c r="D9" s="32" t="s">
        <v>126</v>
      </c>
      <c r="E9" s="32" t="s">
        <v>127</v>
      </c>
      <c r="F9" s="32" t="s">
        <v>128</v>
      </c>
      <c r="G9" s="33" t="s">
        <v>129</v>
      </c>
      <c r="H9" s="3"/>
    </row>
    <row r="10" spans="2:8" ht="34.5" customHeight="1">
      <c r="B10" s="131"/>
      <c r="C10" s="138" t="s">
        <v>6</v>
      </c>
      <c r="D10" s="29" t="s">
        <v>89</v>
      </c>
      <c r="E10" s="25" t="s">
        <v>25</v>
      </c>
      <c r="F10" s="25" t="s">
        <v>90</v>
      </c>
      <c r="G10" s="26" t="s">
        <v>91</v>
      </c>
      <c r="H10" s="3"/>
    </row>
    <row r="11" spans="2:8" ht="27" customHeight="1" thickBot="1">
      <c r="B11" s="131"/>
      <c r="C11" s="139"/>
      <c r="D11" s="28"/>
      <c r="E11" s="18"/>
      <c r="F11" s="18"/>
      <c r="G11" s="19"/>
      <c r="H11" s="3">
        <v>4</v>
      </c>
    </row>
    <row r="12" spans="2:9" ht="34.5" customHeight="1">
      <c r="B12" s="131"/>
      <c r="C12" s="138" t="s">
        <v>7</v>
      </c>
      <c r="D12" s="29" t="s">
        <v>53</v>
      </c>
      <c r="E12" s="25" t="s">
        <v>19</v>
      </c>
      <c r="F12" s="25" t="s">
        <v>20</v>
      </c>
      <c r="G12" s="26" t="s">
        <v>9</v>
      </c>
      <c r="H12" s="4"/>
      <c r="I12" s="3"/>
    </row>
    <row r="13" spans="2:8" ht="27" customHeight="1" thickBot="1">
      <c r="B13" s="131"/>
      <c r="C13" s="140"/>
      <c r="D13" s="30"/>
      <c r="E13" s="20"/>
      <c r="F13" s="20"/>
      <c r="G13" s="22"/>
      <c r="H13" s="1">
        <v>4</v>
      </c>
    </row>
    <row r="14" spans="2:9" ht="34.5" customHeight="1">
      <c r="B14" s="131"/>
      <c r="C14" s="141" t="s">
        <v>14</v>
      </c>
      <c r="D14" s="27" t="s">
        <v>24</v>
      </c>
      <c r="E14" s="23" t="s">
        <v>88</v>
      </c>
      <c r="F14" s="23" t="s">
        <v>23</v>
      </c>
      <c r="G14" s="24" t="s">
        <v>15</v>
      </c>
      <c r="H14" s="4"/>
      <c r="I14" s="3"/>
    </row>
    <row r="15" spans="2:8" ht="27" customHeight="1" thickBot="1">
      <c r="B15" s="131"/>
      <c r="C15" s="139"/>
      <c r="D15" s="28"/>
      <c r="E15" s="18"/>
      <c r="F15" s="18"/>
      <c r="G15" s="19"/>
      <c r="H15" s="1">
        <v>1</v>
      </c>
    </row>
    <row r="16" spans="2:7" ht="34.5" customHeight="1">
      <c r="B16" s="131"/>
      <c r="C16" s="141" t="s">
        <v>8</v>
      </c>
      <c r="D16" s="27" t="s">
        <v>11</v>
      </c>
      <c r="E16" s="23" t="s">
        <v>10</v>
      </c>
      <c r="F16" s="23" t="s">
        <v>22</v>
      </c>
      <c r="G16" s="24" t="s">
        <v>21</v>
      </c>
    </row>
    <row r="17" spans="2:8" ht="27" customHeight="1" thickBot="1">
      <c r="B17" s="131"/>
      <c r="C17" s="139"/>
      <c r="D17" s="28"/>
      <c r="E17" s="18"/>
      <c r="F17" s="18"/>
      <c r="G17" s="19"/>
      <c r="H17" s="5">
        <v>1</v>
      </c>
    </row>
    <row r="18" spans="2:8" ht="34.5" customHeight="1">
      <c r="B18" s="131"/>
      <c r="C18" s="138" t="s">
        <v>58</v>
      </c>
      <c r="D18" s="29" t="s">
        <v>59</v>
      </c>
      <c r="E18" s="25" t="s">
        <v>60</v>
      </c>
      <c r="F18" s="25" t="s">
        <v>61</v>
      </c>
      <c r="G18" s="26" t="s">
        <v>62</v>
      </c>
      <c r="H18" s="6"/>
    </row>
    <row r="19" spans="2:8" ht="27" customHeight="1" thickBot="1">
      <c r="B19" s="131"/>
      <c r="C19" s="139"/>
      <c r="D19" s="28"/>
      <c r="E19" s="18"/>
      <c r="F19" s="18"/>
      <c r="G19" s="19"/>
      <c r="H19" s="1">
        <v>2</v>
      </c>
    </row>
    <row r="20" spans="2:7" ht="27" customHeight="1" thickBot="1">
      <c r="B20" s="131"/>
      <c r="C20" s="122" t="s">
        <v>13</v>
      </c>
      <c r="D20" s="123"/>
      <c r="E20" s="123"/>
      <c r="F20" s="123"/>
      <c r="G20" s="124"/>
    </row>
    <row r="21" spans="2:7" ht="27" customHeight="1">
      <c r="B21" s="131"/>
      <c r="C21" s="125" t="s">
        <v>49</v>
      </c>
      <c r="D21" s="13" t="s">
        <v>36</v>
      </c>
      <c r="E21" s="13" t="s">
        <v>37</v>
      </c>
      <c r="F21" s="13" t="s">
        <v>38</v>
      </c>
      <c r="G21" s="14" t="s">
        <v>39</v>
      </c>
    </row>
    <row r="22" spans="2:7" ht="27" customHeight="1" thickBot="1">
      <c r="B22" s="131"/>
      <c r="C22" s="126"/>
      <c r="D22" s="34" t="s">
        <v>40</v>
      </c>
      <c r="E22" s="34" t="s">
        <v>41</v>
      </c>
      <c r="F22" s="34" t="s">
        <v>42</v>
      </c>
      <c r="G22" s="35" t="s">
        <v>43</v>
      </c>
    </row>
    <row r="23" spans="2:7" ht="30" customHeight="1">
      <c r="B23" s="131"/>
      <c r="C23" s="127" t="s">
        <v>1</v>
      </c>
      <c r="D23" s="15" t="s">
        <v>2</v>
      </c>
      <c r="E23" s="15" t="s">
        <v>3</v>
      </c>
      <c r="F23" s="15" t="s">
        <v>4</v>
      </c>
      <c r="G23" s="21" t="s">
        <v>5</v>
      </c>
    </row>
    <row r="24" spans="2:8" ht="27" customHeight="1" thickBot="1">
      <c r="B24" s="131"/>
      <c r="C24" s="128"/>
      <c r="D24" s="18"/>
      <c r="E24" s="18"/>
      <c r="F24" s="18"/>
      <c r="G24" s="19"/>
      <c r="H24" s="1">
        <v>3</v>
      </c>
    </row>
    <row r="25" spans="2:7" ht="30" customHeight="1">
      <c r="B25" s="131"/>
      <c r="C25" s="127" t="s">
        <v>33</v>
      </c>
      <c r="D25" s="15" t="s">
        <v>101</v>
      </c>
      <c r="E25" s="15" t="s">
        <v>102</v>
      </c>
      <c r="F25" s="15" t="s">
        <v>103</v>
      </c>
      <c r="G25" s="21" t="s">
        <v>104</v>
      </c>
    </row>
    <row r="26" spans="2:8" ht="27" customHeight="1" thickBot="1">
      <c r="B26" s="131"/>
      <c r="C26" s="129"/>
      <c r="D26" s="20"/>
      <c r="E26" s="20"/>
      <c r="F26" s="20"/>
      <c r="G26" s="22"/>
      <c r="H26" s="1">
        <v>1</v>
      </c>
    </row>
    <row r="27" spans="2:7" ht="32.25" customHeight="1">
      <c r="B27" s="131"/>
      <c r="C27" s="130" t="s">
        <v>27</v>
      </c>
      <c r="D27" s="16" t="s">
        <v>28</v>
      </c>
      <c r="E27" s="16" t="s">
        <v>29</v>
      </c>
      <c r="F27" s="16" t="s">
        <v>30</v>
      </c>
      <c r="G27" s="17" t="s">
        <v>31</v>
      </c>
    </row>
    <row r="28" spans="2:8" ht="27" customHeight="1" thickBot="1">
      <c r="B28" s="131"/>
      <c r="C28" s="128"/>
      <c r="D28" s="18"/>
      <c r="E28" s="18"/>
      <c r="F28" s="18"/>
      <c r="G28" s="19"/>
      <c r="H28" s="1">
        <v>3</v>
      </c>
    </row>
    <row r="29" spans="2:7" ht="30" customHeight="1">
      <c r="B29" s="131"/>
      <c r="C29" s="130" t="s">
        <v>86</v>
      </c>
      <c r="D29" s="16" t="s">
        <v>32</v>
      </c>
      <c r="E29" s="16" t="s">
        <v>45</v>
      </c>
      <c r="F29" s="16" t="s">
        <v>44</v>
      </c>
      <c r="G29" s="17" t="s">
        <v>46</v>
      </c>
    </row>
    <row r="30" spans="2:8" ht="27" customHeight="1" thickBot="1">
      <c r="B30" s="131"/>
      <c r="C30" s="128"/>
      <c r="D30" s="18"/>
      <c r="E30" s="18"/>
      <c r="F30" s="18"/>
      <c r="G30" s="19"/>
      <c r="H30" s="1">
        <v>3</v>
      </c>
    </row>
    <row r="31" spans="2:7" ht="33" customHeight="1">
      <c r="B31" s="131"/>
      <c r="C31" s="130" t="s">
        <v>34</v>
      </c>
      <c r="D31" s="16" t="s">
        <v>35</v>
      </c>
      <c r="E31" s="16" t="s">
        <v>51</v>
      </c>
      <c r="F31" s="16" t="s">
        <v>52</v>
      </c>
      <c r="G31" s="17" t="s">
        <v>50</v>
      </c>
    </row>
    <row r="32" spans="2:8" ht="27" customHeight="1" thickBot="1">
      <c r="B32" s="132"/>
      <c r="C32" s="128"/>
      <c r="D32" s="18"/>
      <c r="E32" s="18"/>
      <c r="F32" s="18"/>
      <c r="G32" s="19"/>
      <c r="H32" s="1">
        <v>1</v>
      </c>
    </row>
    <row r="33" spans="2:8" ht="43.5" customHeight="1" thickBot="1">
      <c r="B33" s="118" t="s">
        <v>18</v>
      </c>
      <c r="C33" s="119"/>
      <c r="D33" s="36">
        <f>H33</f>
        <v>0.43333333333333335</v>
      </c>
      <c r="E33" s="72" t="str">
        <f>IF(H33&lt;0.25,"Faible",IF(AND(H33&gt;=0.25,H33&lt;0.5),"Moyenne",IF(AND(H33&gt;=0.5,H33&lt;0.75),"Forte","Majeure")))</f>
        <v>Moyenne</v>
      </c>
      <c r="F33" s="120" t="str">
        <f>IF(D33&lt;0.25,"Aucune action",IF(AND(D33&gt;=0.25,D33&lt;0.5),"Action selon FEI",IF(AND(D33&gt;=0.5,D33&lt;0.75),"Fiche reflexe et conduite à tenir en cas indisponibilité ","Analyse et action pour réduire la criticité")))</f>
        <v>Action selon FEI</v>
      </c>
      <c r="G33" s="121"/>
      <c r="H33" s="7">
        <f>((H11+H13+H15+H17+H19+H24+H26+H28+H30+H32)-10)/30</f>
        <v>0.43333333333333335</v>
      </c>
    </row>
    <row r="34" ht="38.25" customHeight="1"/>
  </sheetData>
  <sheetProtection/>
  <mergeCells count="26">
    <mergeCell ref="C31:C32"/>
    <mergeCell ref="B5:C5"/>
    <mergeCell ref="D5:G5"/>
    <mergeCell ref="B6:C6"/>
    <mergeCell ref="D6:G6"/>
    <mergeCell ref="B2:G2"/>
    <mergeCell ref="B3:C3"/>
    <mergeCell ref="D3:G3"/>
    <mergeCell ref="B4:C4"/>
    <mergeCell ref="D4:G4"/>
    <mergeCell ref="C8:C9"/>
    <mergeCell ref="C10:C11"/>
    <mergeCell ref="C12:C13"/>
    <mergeCell ref="C14:C15"/>
    <mergeCell ref="C16:C17"/>
    <mergeCell ref="C18:C19"/>
    <mergeCell ref="B33:C33"/>
    <mergeCell ref="F33:G33"/>
    <mergeCell ref="C20:G20"/>
    <mergeCell ref="C21:C22"/>
    <mergeCell ref="C23:C24"/>
    <mergeCell ref="C25:C26"/>
    <mergeCell ref="C27:C28"/>
    <mergeCell ref="C29:C30"/>
    <mergeCell ref="B7:B32"/>
    <mergeCell ref="C7:G7"/>
  </mergeCells>
  <conditionalFormatting sqref="D33">
    <cfRule type="cellIs" priority="1" dxfId="6" operator="between" stopIfTrue="1">
      <formula>0</formula>
      <formula>0.24</formula>
    </cfRule>
    <cfRule type="cellIs" priority="2" dxfId="5" operator="between" stopIfTrue="1">
      <formula>0.25</formula>
      <formula>0.49</formula>
    </cfRule>
    <cfRule type="cellIs" priority="3" dxfId="4" operator="between" stopIfTrue="1">
      <formula>0.5</formula>
      <formula>0.74</formula>
    </cfRule>
    <cfRule type="cellIs" priority="4" dxfId="1" operator="between" stopIfTrue="1">
      <formula>0.75</formula>
      <formula>1</formula>
    </cfRule>
    <cfRule type="cellIs" priority="5" dxfId="2" operator="greaterThan" stopIfTrue="1">
      <formula>0.5</formula>
    </cfRule>
    <cfRule type="cellIs" priority="6" dxfId="1" operator="greaterThan" stopIfTrue="1">
      <formula>0.75</formula>
    </cfRule>
    <cfRule type="cellIs" priority="7" dxfId="0" operator="between" stopIfTrue="1">
      <formula>0.26</formula>
      <formula>0.5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I33"/>
  <sheetViews>
    <sheetView showGridLines="0" zoomScale="80" zoomScaleNormal="80" zoomScalePageLayoutView="0" workbookViewId="0" topLeftCell="A1">
      <selection activeCell="C8" sqref="C8:G9"/>
    </sheetView>
  </sheetViews>
  <sheetFormatPr defaultColWidth="11.421875" defaultRowHeight="15" outlineLevelCol="1"/>
  <cols>
    <col min="1" max="1" width="2.57421875" style="1" customWidth="1"/>
    <col min="2" max="2" width="11.421875" style="1" customWidth="1"/>
    <col min="3" max="3" width="29.7109375" style="2" customWidth="1"/>
    <col min="4" max="7" width="20.7109375" style="2" customWidth="1"/>
    <col min="8" max="8" width="11.421875" style="1" hidden="1" customWidth="1" outlineLevel="1"/>
    <col min="9" max="9" width="11.421875" style="1" customWidth="1" collapsed="1"/>
    <col min="10" max="16384" width="11.421875" style="1" customWidth="1"/>
  </cols>
  <sheetData>
    <row r="1" spans="3:7" ht="9" customHeight="1" thickBot="1">
      <c r="C1" s="8"/>
      <c r="D1" s="9"/>
      <c r="E1" s="10"/>
      <c r="F1" s="11"/>
      <c r="G1" s="11"/>
    </row>
    <row r="2" spans="2:7" ht="45" customHeight="1" thickBot="1">
      <c r="B2" s="152" t="s">
        <v>54</v>
      </c>
      <c r="C2" s="153"/>
      <c r="D2" s="153"/>
      <c r="E2" s="153"/>
      <c r="F2" s="153"/>
      <c r="G2" s="154"/>
    </row>
    <row r="3" spans="2:7" ht="21" customHeight="1">
      <c r="B3" s="155" t="s">
        <v>0</v>
      </c>
      <c r="C3" s="156"/>
      <c r="D3" s="168" t="s">
        <v>85</v>
      </c>
      <c r="E3" s="169"/>
      <c r="F3" s="169"/>
      <c r="G3" s="170"/>
    </row>
    <row r="4" spans="2:7" ht="21" customHeight="1">
      <c r="B4" s="160" t="s">
        <v>48</v>
      </c>
      <c r="C4" s="143"/>
      <c r="D4" s="171" t="s">
        <v>70</v>
      </c>
      <c r="E4" s="163"/>
      <c r="F4" s="163"/>
      <c r="G4" s="164"/>
    </row>
    <row r="5" spans="2:7" ht="21" customHeight="1">
      <c r="B5" s="142" t="s">
        <v>17</v>
      </c>
      <c r="C5" s="143"/>
      <c r="D5" s="162">
        <v>41807</v>
      </c>
      <c r="E5" s="163"/>
      <c r="F5" s="163"/>
      <c r="G5" s="164"/>
    </row>
    <row r="6" spans="2:7" ht="21" customHeight="1" thickBot="1">
      <c r="B6" s="147" t="s">
        <v>26</v>
      </c>
      <c r="C6" s="148"/>
      <c r="D6" s="165" t="s">
        <v>71</v>
      </c>
      <c r="E6" s="166"/>
      <c r="F6" s="166"/>
      <c r="G6" s="167"/>
    </row>
    <row r="7" spans="2:8" ht="27" customHeight="1" thickBot="1">
      <c r="B7" s="131" t="s">
        <v>16</v>
      </c>
      <c r="C7" s="133" t="s">
        <v>12</v>
      </c>
      <c r="D7" s="134"/>
      <c r="E7" s="134"/>
      <c r="F7" s="134"/>
      <c r="G7" s="135"/>
      <c r="H7" s="3"/>
    </row>
    <row r="8" spans="2:8" ht="27" customHeight="1">
      <c r="B8" s="131"/>
      <c r="C8" s="136" t="s">
        <v>130</v>
      </c>
      <c r="D8" s="12" t="s">
        <v>124</v>
      </c>
      <c r="E8" s="12" t="s">
        <v>125</v>
      </c>
      <c r="F8" s="12"/>
      <c r="G8" s="31"/>
      <c r="H8" s="3"/>
    </row>
    <row r="9" spans="2:8" ht="27" customHeight="1" thickBot="1">
      <c r="B9" s="131"/>
      <c r="C9" s="137"/>
      <c r="D9" s="32" t="s">
        <v>126</v>
      </c>
      <c r="E9" s="32" t="s">
        <v>127</v>
      </c>
      <c r="F9" s="32" t="s">
        <v>128</v>
      </c>
      <c r="G9" s="33" t="s">
        <v>129</v>
      </c>
      <c r="H9" s="3"/>
    </row>
    <row r="10" spans="2:8" ht="34.5" customHeight="1">
      <c r="B10" s="131"/>
      <c r="C10" s="138" t="s">
        <v>6</v>
      </c>
      <c r="D10" s="29" t="s">
        <v>89</v>
      </c>
      <c r="E10" s="25" t="s">
        <v>25</v>
      </c>
      <c r="F10" s="25" t="s">
        <v>90</v>
      </c>
      <c r="G10" s="26" t="s">
        <v>91</v>
      </c>
      <c r="H10" s="3"/>
    </row>
    <row r="11" spans="2:8" ht="27" customHeight="1" thickBot="1">
      <c r="B11" s="131"/>
      <c r="C11" s="139"/>
      <c r="D11" s="28"/>
      <c r="E11" s="18"/>
      <c r="F11" s="18"/>
      <c r="G11" s="19"/>
      <c r="H11" s="3">
        <v>4</v>
      </c>
    </row>
    <row r="12" spans="2:9" ht="34.5" customHeight="1">
      <c r="B12" s="131"/>
      <c r="C12" s="138" t="s">
        <v>7</v>
      </c>
      <c r="D12" s="29" t="s">
        <v>53</v>
      </c>
      <c r="E12" s="25" t="s">
        <v>19</v>
      </c>
      <c r="F12" s="25" t="s">
        <v>20</v>
      </c>
      <c r="G12" s="26" t="s">
        <v>9</v>
      </c>
      <c r="H12" s="4"/>
      <c r="I12" s="3"/>
    </row>
    <row r="13" spans="2:8" ht="27" customHeight="1" thickBot="1">
      <c r="B13" s="131"/>
      <c r="C13" s="140"/>
      <c r="D13" s="30"/>
      <c r="E13" s="20"/>
      <c r="F13" s="20"/>
      <c r="G13" s="22"/>
      <c r="H13" s="1">
        <v>2</v>
      </c>
    </row>
    <row r="14" spans="2:9" ht="34.5" customHeight="1">
      <c r="B14" s="131"/>
      <c r="C14" s="141" t="s">
        <v>14</v>
      </c>
      <c r="D14" s="27" t="s">
        <v>24</v>
      </c>
      <c r="E14" s="23" t="s">
        <v>88</v>
      </c>
      <c r="F14" s="23" t="s">
        <v>23</v>
      </c>
      <c r="G14" s="24" t="s">
        <v>15</v>
      </c>
      <c r="H14" s="4"/>
      <c r="I14" s="3"/>
    </row>
    <row r="15" spans="2:8" ht="27" customHeight="1" thickBot="1">
      <c r="B15" s="131"/>
      <c r="C15" s="139"/>
      <c r="D15" s="28"/>
      <c r="E15" s="18"/>
      <c r="F15" s="18"/>
      <c r="G15" s="19"/>
      <c r="H15" s="1">
        <v>2</v>
      </c>
    </row>
    <row r="16" spans="2:7" ht="34.5" customHeight="1">
      <c r="B16" s="131"/>
      <c r="C16" s="141" t="s">
        <v>8</v>
      </c>
      <c r="D16" s="27" t="s">
        <v>11</v>
      </c>
      <c r="E16" s="23" t="s">
        <v>10</v>
      </c>
      <c r="F16" s="23" t="s">
        <v>22</v>
      </c>
      <c r="G16" s="24" t="s">
        <v>21</v>
      </c>
    </row>
    <row r="17" spans="2:8" ht="27" customHeight="1" thickBot="1">
      <c r="B17" s="131"/>
      <c r="C17" s="139"/>
      <c r="D17" s="28"/>
      <c r="E17" s="18"/>
      <c r="F17" s="18"/>
      <c r="G17" s="19"/>
      <c r="H17" s="5">
        <v>2</v>
      </c>
    </row>
    <row r="18" spans="2:8" ht="34.5" customHeight="1">
      <c r="B18" s="131"/>
      <c r="C18" s="138" t="s">
        <v>58</v>
      </c>
      <c r="D18" s="29" t="s">
        <v>59</v>
      </c>
      <c r="E18" s="25" t="s">
        <v>60</v>
      </c>
      <c r="F18" s="25" t="s">
        <v>61</v>
      </c>
      <c r="G18" s="26" t="s">
        <v>62</v>
      </c>
      <c r="H18" s="6"/>
    </row>
    <row r="19" spans="2:8" ht="27" customHeight="1" thickBot="1">
      <c r="B19" s="131"/>
      <c r="C19" s="139"/>
      <c r="D19" s="28"/>
      <c r="E19" s="18"/>
      <c r="F19" s="18"/>
      <c r="G19" s="19"/>
      <c r="H19" s="1">
        <v>1</v>
      </c>
    </row>
    <row r="20" spans="2:7" ht="27" customHeight="1" thickBot="1">
      <c r="B20" s="131"/>
      <c r="C20" s="122" t="s">
        <v>13</v>
      </c>
      <c r="D20" s="123"/>
      <c r="E20" s="123"/>
      <c r="F20" s="123"/>
      <c r="G20" s="124"/>
    </row>
    <row r="21" spans="2:7" ht="27" customHeight="1">
      <c r="B21" s="131"/>
      <c r="C21" s="125" t="s">
        <v>49</v>
      </c>
      <c r="D21" s="13" t="s">
        <v>36</v>
      </c>
      <c r="E21" s="13" t="s">
        <v>37</v>
      </c>
      <c r="F21" s="13" t="s">
        <v>38</v>
      </c>
      <c r="G21" s="14" t="s">
        <v>39</v>
      </c>
    </row>
    <row r="22" spans="2:7" ht="27" customHeight="1" thickBot="1">
      <c r="B22" s="131"/>
      <c r="C22" s="126"/>
      <c r="D22" s="34" t="s">
        <v>40</v>
      </c>
      <c r="E22" s="34" t="s">
        <v>41</v>
      </c>
      <c r="F22" s="34" t="s">
        <v>42</v>
      </c>
      <c r="G22" s="35" t="s">
        <v>43</v>
      </c>
    </row>
    <row r="23" spans="2:7" ht="30" customHeight="1">
      <c r="B23" s="131"/>
      <c r="C23" s="127" t="s">
        <v>1</v>
      </c>
      <c r="D23" s="15" t="s">
        <v>2</v>
      </c>
      <c r="E23" s="15" t="s">
        <v>3</v>
      </c>
      <c r="F23" s="15" t="s">
        <v>4</v>
      </c>
      <c r="G23" s="21" t="s">
        <v>5</v>
      </c>
    </row>
    <row r="24" spans="2:8" ht="27" customHeight="1" thickBot="1">
      <c r="B24" s="131"/>
      <c r="C24" s="128"/>
      <c r="D24" s="18"/>
      <c r="E24" s="18"/>
      <c r="F24" s="18"/>
      <c r="G24" s="19"/>
      <c r="H24" s="1">
        <v>3</v>
      </c>
    </row>
    <row r="25" spans="2:7" ht="30" customHeight="1">
      <c r="B25" s="131"/>
      <c r="C25" s="127" t="s">
        <v>33</v>
      </c>
      <c r="D25" s="15" t="s">
        <v>101</v>
      </c>
      <c r="E25" s="15" t="s">
        <v>102</v>
      </c>
      <c r="F25" s="15" t="s">
        <v>103</v>
      </c>
      <c r="G25" s="21" t="s">
        <v>104</v>
      </c>
    </row>
    <row r="26" spans="2:8" ht="27" customHeight="1" thickBot="1">
      <c r="B26" s="131"/>
      <c r="C26" s="129"/>
      <c r="D26" s="20"/>
      <c r="E26" s="20"/>
      <c r="F26" s="20"/>
      <c r="G26" s="22"/>
      <c r="H26" s="1">
        <v>3</v>
      </c>
    </row>
    <row r="27" spans="2:7" ht="32.25" customHeight="1">
      <c r="B27" s="131"/>
      <c r="C27" s="130" t="s">
        <v>27</v>
      </c>
      <c r="D27" s="16" t="s">
        <v>28</v>
      </c>
      <c r="E27" s="16" t="s">
        <v>29</v>
      </c>
      <c r="F27" s="16" t="s">
        <v>30</v>
      </c>
      <c r="G27" s="17" t="s">
        <v>31</v>
      </c>
    </row>
    <row r="28" spans="2:8" ht="27" customHeight="1" thickBot="1">
      <c r="B28" s="131"/>
      <c r="C28" s="128"/>
      <c r="D28" s="18"/>
      <c r="E28" s="18"/>
      <c r="F28" s="18"/>
      <c r="G28" s="19"/>
      <c r="H28" s="1">
        <v>3</v>
      </c>
    </row>
    <row r="29" spans="2:7" ht="30" customHeight="1">
      <c r="B29" s="131"/>
      <c r="C29" s="172" t="s">
        <v>86</v>
      </c>
      <c r="D29" s="16" t="s">
        <v>32</v>
      </c>
      <c r="E29" s="16" t="s">
        <v>45</v>
      </c>
      <c r="F29" s="16" t="s">
        <v>44</v>
      </c>
      <c r="G29" s="17" t="s">
        <v>46</v>
      </c>
    </row>
    <row r="30" spans="2:8" ht="27" customHeight="1" thickBot="1">
      <c r="B30" s="131"/>
      <c r="C30" s="173"/>
      <c r="D30" s="18"/>
      <c r="E30" s="18"/>
      <c r="F30" s="18"/>
      <c r="G30" s="19"/>
      <c r="H30" s="1">
        <v>2</v>
      </c>
    </row>
    <row r="31" spans="2:7" ht="33" customHeight="1">
      <c r="B31" s="131"/>
      <c r="C31" s="130" t="s">
        <v>34</v>
      </c>
      <c r="D31" s="16" t="s">
        <v>35</v>
      </c>
      <c r="E31" s="16" t="s">
        <v>51</v>
      </c>
      <c r="F31" s="16" t="s">
        <v>52</v>
      </c>
      <c r="G31" s="17" t="s">
        <v>50</v>
      </c>
    </row>
    <row r="32" spans="2:8" ht="27" customHeight="1" thickBot="1">
      <c r="B32" s="132"/>
      <c r="C32" s="128"/>
      <c r="D32" s="18"/>
      <c r="E32" s="18"/>
      <c r="F32" s="18"/>
      <c r="G32" s="19"/>
      <c r="H32" s="1">
        <v>1</v>
      </c>
    </row>
    <row r="33" spans="2:8" ht="43.5" customHeight="1" thickBot="1">
      <c r="B33" s="118" t="s">
        <v>18</v>
      </c>
      <c r="C33" s="119"/>
      <c r="D33" s="36">
        <f>H33</f>
        <v>0.43333333333333335</v>
      </c>
      <c r="E33" s="72" t="str">
        <f>IF(H33&lt;0.25,"Faible",IF(AND(H33&gt;=0.25,H33&lt;0.5),"Moyenne",IF(AND(H33&gt;=0.5,H33&lt;0.75),"Forte","Majeure")))</f>
        <v>Moyenne</v>
      </c>
      <c r="F33" s="120" t="str">
        <f>IF(D33&lt;0.25,"Aucune action",IF(AND(D33&gt;=0.25,D33&lt;0.5),"Action selon FEI",IF(AND(D33&gt;=0.5,D33&lt;0.75),"Fiche reflexe et conduite à tenir en cas indisponibilité ","Analyse et action pour réduire la criticité")))</f>
        <v>Action selon FEI</v>
      </c>
      <c r="G33" s="121"/>
      <c r="H33" s="7">
        <f>((H11+H13+H15+H17+H19+H24+H26+H28+H30+H32)-10)/30</f>
        <v>0.43333333333333335</v>
      </c>
    </row>
    <row r="34" ht="38.25" customHeight="1"/>
  </sheetData>
  <sheetProtection/>
  <mergeCells count="26">
    <mergeCell ref="C31:C32"/>
    <mergeCell ref="B5:C5"/>
    <mergeCell ref="D5:G5"/>
    <mergeCell ref="B6:C6"/>
    <mergeCell ref="D6:G6"/>
    <mergeCell ref="B2:G2"/>
    <mergeCell ref="B3:C3"/>
    <mergeCell ref="D3:G3"/>
    <mergeCell ref="B4:C4"/>
    <mergeCell ref="D4:G4"/>
    <mergeCell ref="C8:C9"/>
    <mergeCell ref="C10:C11"/>
    <mergeCell ref="C12:C13"/>
    <mergeCell ref="C14:C15"/>
    <mergeCell ref="C16:C17"/>
    <mergeCell ref="C18:C19"/>
    <mergeCell ref="B33:C33"/>
    <mergeCell ref="F33:G33"/>
    <mergeCell ref="C20:G20"/>
    <mergeCell ref="C21:C22"/>
    <mergeCell ref="C23:C24"/>
    <mergeCell ref="C25:C26"/>
    <mergeCell ref="C27:C28"/>
    <mergeCell ref="C29:C30"/>
    <mergeCell ref="B7:B32"/>
    <mergeCell ref="C7:G7"/>
  </mergeCells>
  <conditionalFormatting sqref="D33">
    <cfRule type="cellIs" priority="1" dxfId="6" operator="between" stopIfTrue="1">
      <formula>0</formula>
      <formula>0.24</formula>
    </cfRule>
    <cfRule type="cellIs" priority="2" dxfId="5" operator="between" stopIfTrue="1">
      <formula>0.25</formula>
      <formula>0.49</formula>
    </cfRule>
    <cfRule type="cellIs" priority="3" dxfId="4" operator="between" stopIfTrue="1">
      <formula>0.5</formula>
      <formula>0.74</formula>
    </cfRule>
    <cfRule type="cellIs" priority="4" dxfId="1" operator="between" stopIfTrue="1">
      <formula>0.75</formula>
      <formula>1</formula>
    </cfRule>
    <cfRule type="cellIs" priority="5" dxfId="2" operator="greaterThan" stopIfTrue="1">
      <formula>0.5</formula>
    </cfRule>
    <cfRule type="cellIs" priority="6" dxfId="1" operator="greaterThan" stopIfTrue="1">
      <formula>0.75</formula>
    </cfRule>
    <cfRule type="cellIs" priority="7" dxfId="0" operator="between" stopIfTrue="1">
      <formula>0.26</formula>
      <formula>0.5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I33"/>
  <sheetViews>
    <sheetView showGridLines="0" zoomScale="80" zoomScaleNormal="80" zoomScalePageLayoutView="0" workbookViewId="0" topLeftCell="A1">
      <selection activeCell="C8" sqref="C8:G9"/>
    </sheetView>
  </sheetViews>
  <sheetFormatPr defaultColWidth="11.421875" defaultRowHeight="15" outlineLevelCol="1"/>
  <cols>
    <col min="1" max="1" width="2.57421875" style="1" customWidth="1"/>
    <col min="2" max="2" width="11.421875" style="1" customWidth="1"/>
    <col min="3" max="3" width="29.7109375" style="2" customWidth="1"/>
    <col min="4" max="7" width="20.7109375" style="2" customWidth="1"/>
    <col min="8" max="8" width="11.421875" style="1" hidden="1" customWidth="1" outlineLevel="1"/>
    <col min="9" max="9" width="11.421875" style="1" customWidth="1" collapsed="1"/>
    <col min="10" max="16384" width="11.421875" style="1" customWidth="1"/>
  </cols>
  <sheetData>
    <row r="1" spans="3:7" ht="9" customHeight="1" thickBot="1">
      <c r="C1" s="8"/>
      <c r="D1" s="9"/>
      <c r="E1" s="10"/>
      <c r="F1" s="11"/>
      <c r="G1" s="11"/>
    </row>
    <row r="2" spans="2:7" ht="45" customHeight="1" thickBot="1">
      <c r="B2" s="152" t="s">
        <v>54</v>
      </c>
      <c r="C2" s="153"/>
      <c r="D2" s="153"/>
      <c r="E2" s="153"/>
      <c r="F2" s="153"/>
      <c r="G2" s="154"/>
    </row>
    <row r="3" spans="2:7" ht="21" customHeight="1">
      <c r="B3" s="155" t="s">
        <v>0</v>
      </c>
      <c r="C3" s="156"/>
      <c r="D3" s="168" t="s">
        <v>97</v>
      </c>
      <c r="E3" s="169"/>
      <c r="F3" s="169"/>
      <c r="G3" s="170"/>
    </row>
    <row r="4" spans="2:7" ht="21" customHeight="1">
      <c r="B4" s="160" t="s">
        <v>48</v>
      </c>
      <c r="C4" s="143"/>
      <c r="D4" s="171" t="s">
        <v>70</v>
      </c>
      <c r="E4" s="163"/>
      <c r="F4" s="163"/>
      <c r="G4" s="164"/>
    </row>
    <row r="5" spans="2:7" ht="21" customHeight="1">
      <c r="B5" s="142" t="s">
        <v>17</v>
      </c>
      <c r="C5" s="143"/>
      <c r="D5" s="162">
        <v>41807</v>
      </c>
      <c r="E5" s="163"/>
      <c r="F5" s="163"/>
      <c r="G5" s="164"/>
    </row>
    <row r="6" spans="2:7" ht="21" customHeight="1" thickBot="1">
      <c r="B6" s="147" t="s">
        <v>26</v>
      </c>
      <c r="C6" s="148"/>
      <c r="D6" s="165" t="s">
        <v>71</v>
      </c>
      <c r="E6" s="166"/>
      <c r="F6" s="166"/>
      <c r="G6" s="167"/>
    </row>
    <row r="7" spans="2:8" ht="27" customHeight="1" thickBot="1">
      <c r="B7" s="131" t="s">
        <v>16</v>
      </c>
      <c r="C7" s="133" t="s">
        <v>12</v>
      </c>
      <c r="D7" s="134"/>
      <c r="E7" s="134"/>
      <c r="F7" s="134"/>
      <c r="G7" s="135"/>
      <c r="H7" s="3"/>
    </row>
    <row r="8" spans="2:8" ht="27" customHeight="1">
      <c r="B8" s="131"/>
      <c r="C8" s="136" t="s">
        <v>130</v>
      </c>
      <c r="D8" s="12" t="s">
        <v>124</v>
      </c>
      <c r="E8" s="12" t="s">
        <v>125</v>
      </c>
      <c r="F8" s="12"/>
      <c r="G8" s="31"/>
      <c r="H8" s="3"/>
    </row>
    <row r="9" spans="2:8" ht="27" customHeight="1" thickBot="1">
      <c r="B9" s="131"/>
      <c r="C9" s="137"/>
      <c r="D9" s="32" t="s">
        <v>126</v>
      </c>
      <c r="E9" s="32" t="s">
        <v>127</v>
      </c>
      <c r="F9" s="32" t="s">
        <v>128</v>
      </c>
      <c r="G9" s="33" t="s">
        <v>129</v>
      </c>
      <c r="H9" s="3"/>
    </row>
    <row r="10" spans="2:8" ht="34.5" customHeight="1">
      <c r="B10" s="131"/>
      <c r="C10" s="138" t="s">
        <v>6</v>
      </c>
      <c r="D10" s="29" t="s">
        <v>89</v>
      </c>
      <c r="E10" s="25" t="s">
        <v>25</v>
      </c>
      <c r="F10" s="25" t="s">
        <v>90</v>
      </c>
      <c r="G10" s="26" t="s">
        <v>91</v>
      </c>
      <c r="H10" s="3"/>
    </row>
    <row r="11" spans="2:8" ht="27" customHeight="1" thickBot="1">
      <c r="B11" s="131"/>
      <c r="C11" s="139"/>
      <c r="D11" s="28"/>
      <c r="E11" s="18"/>
      <c r="F11" s="18"/>
      <c r="G11" s="19"/>
      <c r="H11" s="3">
        <v>4</v>
      </c>
    </row>
    <row r="12" spans="2:9" ht="34.5" customHeight="1">
      <c r="B12" s="131"/>
      <c r="C12" s="138" t="s">
        <v>7</v>
      </c>
      <c r="D12" s="29" t="s">
        <v>53</v>
      </c>
      <c r="E12" s="25" t="s">
        <v>19</v>
      </c>
      <c r="F12" s="25" t="s">
        <v>20</v>
      </c>
      <c r="G12" s="26" t="s">
        <v>9</v>
      </c>
      <c r="H12" s="4"/>
      <c r="I12" s="3"/>
    </row>
    <row r="13" spans="2:8" ht="27" customHeight="1" thickBot="1">
      <c r="B13" s="131"/>
      <c r="C13" s="140"/>
      <c r="D13" s="30"/>
      <c r="E13" s="20"/>
      <c r="F13" s="20"/>
      <c r="G13" s="22"/>
      <c r="H13" s="1">
        <v>1</v>
      </c>
    </row>
    <row r="14" spans="2:9" ht="34.5" customHeight="1">
      <c r="B14" s="131"/>
      <c r="C14" s="141" t="s">
        <v>14</v>
      </c>
      <c r="D14" s="27" t="s">
        <v>24</v>
      </c>
      <c r="E14" s="23" t="s">
        <v>88</v>
      </c>
      <c r="F14" s="23" t="s">
        <v>23</v>
      </c>
      <c r="G14" s="24" t="s">
        <v>15</v>
      </c>
      <c r="H14" s="4"/>
      <c r="I14" s="3"/>
    </row>
    <row r="15" spans="2:8" ht="27" customHeight="1" thickBot="1">
      <c r="B15" s="131"/>
      <c r="C15" s="139"/>
      <c r="D15" s="28"/>
      <c r="E15" s="18"/>
      <c r="F15" s="18"/>
      <c r="G15" s="19"/>
      <c r="H15" s="1">
        <v>2</v>
      </c>
    </row>
    <row r="16" spans="2:7" ht="34.5" customHeight="1">
      <c r="B16" s="131"/>
      <c r="C16" s="141" t="s">
        <v>8</v>
      </c>
      <c r="D16" s="27" t="s">
        <v>11</v>
      </c>
      <c r="E16" s="23" t="s">
        <v>10</v>
      </c>
      <c r="F16" s="23" t="s">
        <v>22</v>
      </c>
      <c r="G16" s="24" t="s">
        <v>21</v>
      </c>
    </row>
    <row r="17" spans="2:8" ht="27" customHeight="1" thickBot="1">
      <c r="B17" s="131"/>
      <c r="C17" s="139"/>
      <c r="D17" s="28"/>
      <c r="E17" s="18"/>
      <c r="F17" s="18"/>
      <c r="G17" s="19"/>
      <c r="H17" s="5">
        <v>1</v>
      </c>
    </row>
    <row r="18" spans="2:8" ht="34.5" customHeight="1">
      <c r="B18" s="131"/>
      <c r="C18" s="138" t="s">
        <v>58</v>
      </c>
      <c r="D18" s="29" t="s">
        <v>59</v>
      </c>
      <c r="E18" s="25" t="s">
        <v>60</v>
      </c>
      <c r="F18" s="25" t="s">
        <v>61</v>
      </c>
      <c r="G18" s="26" t="s">
        <v>62</v>
      </c>
      <c r="H18" s="6"/>
    </row>
    <row r="19" spans="2:8" ht="27" customHeight="1" thickBot="1">
      <c r="B19" s="131"/>
      <c r="C19" s="139"/>
      <c r="D19" s="28"/>
      <c r="E19" s="18"/>
      <c r="F19" s="18"/>
      <c r="G19" s="19"/>
      <c r="H19" s="1">
        <v>1</v>
      </c>
    </row>
    <row r="20" spans="2:7" ht="27" customHeight="1" thickBot="1">
      <c r="B20" s="131"/>
      <c r="C20" s="122" t="s">
        <v>13</v>
      </c>
      <c r="D20" s="123"/>
      <c r="E20" s="123"/>
      <c r="F20" s="123"/>
      <c r="G20" s="124"/>
    </row>
    <row r="21" spans="2:7" ht="27" customHeight="1">
      <c r="B21" s="131"/>
      <c r="C21" s="125" t="s">
        <v>49</v>
      </c>
      <c r="D21" s="13" t="s">
        <v>36</v>
      </c>
      <c r="E21" s="13" t="s">
        <v>37</v>
      </c>
      <c r="F21" s="13" t="s">
        <v>38</v>
      </c>
      <c r="G21" s="14" t="s">
        <v>39</v>
      </c>
    </row>
    <row r="22" spans="2:7" ht="27" customHeight="1" thickBot="1">
      <c r="B22" s="131"/>
      <c r="C22" s="126"/>
      <c r="D22" s="34" t="s">
        <v>40</v>
      </c>
      <c r="E22" s="34" t="s">
        <v>41</v>
      </c>
      <c r="F22" s="34" t="s">
        <v>42</v>
      </c>
      <c r="G22" s="35" t="s">
        <v>43</v>
      </c>
    </row>
    <row r="23" spans="2:7" ht="30" customHeight="1">
      <c r="B23" s="131"/>
      <c r="C23" s="127" t="s">
        <v>1</v>
      </c>
      <c r="D23" s="15" t="s">
        <v>2</v>
      </c>
      <c r="E23" s="15" t="s">
        <v>3</v>
      </c>
      <c r="F23" s="15" t="s">
        <v>4</v>
      </c>
      <c r="G23" s="21" t="s">
        <v>5</v>
      </c>
    </row>
    <row r="24" spans="2:8" ht="27" customHeight="1" thickBot="1">
      <c r="B24" s="131"/>
      <c r="C24" s="128"/>
      <c r="D24" s="18"/>
      <c r="E24" s="18"/>
      <c r="F24" s="18"/>
      <c r="G24" s="19"/>
      <c r="H24" s="1">
        <v>2</v>
      </c>
    </row>
    <row r="25" spans="2:7" ht="30" customHeight="1">
      <c r="B25" s="131"/>
      <c r="C25" s="127" t="s">
        <v>33</v>
      </c>
      <c r="D25" s="15" t="s">
        <v>101</v>
      </c>
      <c r="E25" s="15" t="s">
        <v>102</v>
      </c>
      <c r="F25" s="15" t="s">
        <v>103</v>
      </c>
      <c r="G25" s="21" t="s">
        <v>104</v>
      </c>
    </row>
    <row r="26" spans="2:8" ht="27" customHeight="1" thickBot="1">
      <c r="B26" s="131"/>
      <c r="C26" s="129"/>
      <c r="D26" s="20"/>
      <c r="E26" s="20"/>
      <c r="F26" s="20"/>
      <c r="G26" s="22"/>
      <c r="H26" s="1">
        <v>4</v>
      </c>
    </row>
    <row r="27" spans="2:7" ht="32.25" customHeight="1">
      <c r="B27" s="131"/>
      <c r="C27" s="130" t="s">
        <v>27</v>
      </c>
      <c r="D27" s="16" t="s">
        <v>28</v>
      </c>
      <c r="E27" s="16" t="s">
        <v>29</v>
      </c>
      <c r="F27" s="16" t="s">
        <v>30</v>
      </c>
      <c r="G27" s="17" t="s">
        <v>31</v>
      </c>
    </row>
    <row r="28" spans="2:8" ht="27" customHeight="1" thickBot="1">
      <c r="B28" s="131"/>
      <c r="C28" s="128"/>
      <c r="D28" s="18"/>
      <c r="E28" s="18"/>
      <c r="F28" s="18"/>
      <c r="G28" s="19"/>
      <c r="H28" s="1">
        <v>3</v>
      </c>
    </row>
    <row r="29" spans="2:7" ht="30" customHeight="1">
      <c r="B29" s="131"/>
      <c r="C29" s="172" t="s">
        <v>86</v>
      </c>
      <c r="D29" s="16" t="s">
        <v>32</v>
      </c>
      <c r="E29" s="16" t="s">
        <v>45</v>
      </c>
      <c r="F29" s="16" t="s">
        <v>44</v>
      </c>
      <c r="G29" s="17" t="s">
        <v>46</v>
      </c>
    </row>
    <row r="30" spans="2:8" ht="27" customHeight="1" thickBot="1">
      <c r="B30" s="131"/>
      <c r="C30" s="173"/>
      <c r="D30" s="18"/>
      <c r="E30" s="18"/>
      <c r="F30" s="18"/>
      <c r="G30" s="19"/>
      <c r="H30" s="1">
        <v>2</v>
      </c>
    </row>
    <row r="31" spans="2:7" ht="33" customHeight="1">
      <c r="B31" s="131"/>
      <c r="C31" s="130" t="s">
        <v>34</v>
      </c>
      <c r="D31" s="16" t="s">
        <v>35</v>
      </c>
      <c r="E31" s="16" t="s">
        <v>51</v>
      </c>
      <c r="F31" s="16" t="s">
        <v>52</v>
      </c>
      <c r="G31" s="17" t="s">
        <v>50</v>
      </c>
    </row>
    <row r="32" spans="2:8" ht="27" customHeight="1" thickBot="1">
      <c r="B32" s="132"/>
      <c r="C32" s="128"/>
      <c r="D32" s="18"/>
      <c r="E32" s="18"/>
      <c r="F32" s="18"/>
      <c r="G32" s="19"/>
      <c r="H32" s="1">
        <v>3</v>
      </c>
    </row>
    <row r="33" spans="2:8" ht="43.5" customHeight="1" thickBot="1">
      <c r="B33" s="118" t="s">
        <v>18</v>
      </c>
      <c r="C33" s="119"/>
      <c r="D33" s="36">
        <f>H33</f>
        <v>0.43333333333333335</v>
      </c>
      <c r="E33" s="72" t="str">
        <f>IF(H33&lt;0.25,"Faible",IF(AND(H33&gt;=0.25,H33&lt;0.5),"Moyenne",IF(AND(H33&gt;=0.5,H33&lt;0.75),"Forte","Majeure")))</f>
        <v>Moyenne</v>
      </c>
      <c r="F33" s="120" t="str">
        <f>IF(D33&lt;0.25,"Aucune action",IF(AND(D33&gt;=0.25,D33&lt;0.5),"Action selon FEI",IF(AND(D33&gt;=0.5,D33&lt;0.75),"Fiche reflexe et conduite à tenir en cas indisponibilité ","Analyse et action pour réduire la criticité")))</f>
        <v>Action selon FEI</v>
      </c>
      <c r="G33" s="121"/>
      <c r="H33" s="7">
        <f>((H11+H13+H15+H17+H19+H24+H26+H28+H30+H32)-10)/30</f>
        <v>0.43333333333333335</v>
      </c>
    </row>
    <row r="34" ht="38.25" customHeight="1"/>
  </sheetData>
  <sheetProtection/>
  <mergeCells count="26">
    <mergeCell ref="C31:C32"/>
    <mergeCell ref="B5:C5"/>
    <mergeCell ref="D5:G5"/>
    <mergeCell ref="B6:C6"/>
    <mergeCell ref="D6:G6"/>
    <mergeCell ref="B2:G2"/>
    <mergeCell ref="B3:C3"/>
    <mergeCell ref="D3:G3"/>
    <mergeCell ref="B4:C4"/>
    <mergeCell ref="D4:G4"/>
    <mergeCell ref="C8:C9"/>
    <mergeCell ref="C10:C11"/>
    <mergeCell ref="C12:C13"/>
    <mergeCell ref="C14:C15"/>
    <mergeCell ref="C16:C17"/>
    <mergeCell ref="C18:C19"/>
    <mergeCell ref="B33:C33"/>
    <mergeCell ref="F33:G33"/>
    <mergeCell ref="C20:G20"/>
    <mergeCell ref="C21:C22"/>
    <mergeCell ref="C23:C24"/>
    <mergeCell ref="C25:C26"/>
    <mergeCell ref="C27:C28"/>
    <mergeCell ref="C29:C30"/>
    <mergeCell ref="B7:B32"/>
    <mergeCell ref="C7:G7"/>
  </mergeCells>
  <conditionalFormatting sqref="D33">
    <cfRule type="cellIs" priority="1" dxfId="6" operator="between" stopIfTrue="1">
      <formula>0</formula>
      <formula>0.24</formula>
    </cfRule>
    <cfRule type="cellIs" priority="2" dxfId="5" operator="between" stopIfTrue="1">
      <formula>0.25</formula>
      <formula>0.49</formula>
    </cfRule>
    <cfRule type="cellIs" priority="3" dxfId="4" operator="between" stopIfTrue="1">
      <formula>0.5</formula>
      <formula>0.74</formula>
    </cfRule>
    <cfRule type="cellIs" priority="4" dxfId="1" operator="between" stopIfTrue="1">
      <formula>0.75</formula>
      <formula>1</formula>
    </cfRule>
    <cfRule type="cellIs" priority="5" dxfId="2" operator="greaterThan" stopIfTrue="1">
      <formula>0.5</formula>
    </cfRule>
    <cfRule type="cellIs" priority="6" dxfId="1" operator="greaterThan" stopIfTrue="1">
      <formula>0.75</formula>
    </cfRule>
    <cfRule type="cellIs" priority="7" dxfId="0" operator="between" stopIfTrue="1">
      <formula>0.26</formula>
      <formula>0.5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I33"/>
  <sheetViews>
    <sheetView showGridLines="0" zoomScale="80" zoomScaleNormal="80" zoomScalePageLayoutView="0" workbookViewId="0" topLeftCell="A1">
      <selection activeCell="C8" sqref="C8:G9"/>
    </sheetView>
  </sheetViews>
  <sheetFormatPr defaultColWidth="11.421875" defaultRowHeight="15" outlineLevelCol="1"/>
  <cols>
    <col min="1" max="1" width="2.57421875" style="1" customWidth="1"/>
    <col min="2" max="2" width="11.421875" style="1" customWidth="1"/>
    <col min="3" max="3" width="29.7109375" style="2" customWidth="1"/>
    <col min="4" max="7" width="20.7109375" style="2" customWidth="1"/>
    <col min="8" max="8" width="11.421875" style="1" hidden="1" customWidth="1" outlineLevel="1"/>
    <col min="9" max="9" width="11.421875" style="1" customWidth="1" collapsed="1"/>
    <col min="10" max="16384" width="11.421875" style="1" customWidth="1"/>
  </cols>
  <sheetData>
    <row r="1" spans="3:7" ht="9" customHeight="1" thickBot="1">
      <c r="C1" s="8"/>
      <c r="D1" s="9"/>
      <c r="E1" s="10"/>
      <c r="F1" s="11"/>
      <c r="G1" s="11"/>
    </row>
    <row r="2" spans="2:7" ht="45" customHeight="1" thickBot="1">
      <c r="B2" s="152" t="s">
        <v>54</v>
      </c>
      <c r="C2" s="153"/>
      <c r="D2" s="153"/>
      <c r="E2" s="153"/>
      <c r="F2" s="153"/>
      <c r="G2" s="154"/>
    </row>
    <row r="3" spans="2:7" ht="21" customHeight="1">
      <c r="B3" s="155" t="s">
        <v>0</v>
      </c>
      <c r="C3" s="156"/>
      <c r="D3" s="168" t="s">
        <v>98</v>
      </c>
      <c r="E3" s="169"/>
      <c r="F3" s="169"/>
      <c r="G3" s="170"/>
    </row>
    <row r="4" spans="2:7" ht="21" customHeight="1">
      <c r="B4" s="160" t="s">
        <v>48</v>
      </c>
      <c r="C4" s="143"/>
      <c r="D4" s="171" t="s">
        <v>70</v>
      </c>
      <c r="E4" s="163"/>
      <c r="F4" s="163"/>
      <c r="G4" s="164"/>
    </row>
    <row r="5" spans="2:7" ht="21" customHeight="1">
      <c r="B5" s="142" t="s">
        <v>17</v>
      </c>
      <c r="C5" s="143"/>
      <c r="D5" s="162">
        <v>41807</v>
      </c>
      <c r="E5" s="163"/>
      <c r="F5" s="163"/>
      <c r="G5" s="164"/>
    </row>
    <row r="6" spans="2:7" ht="21" customHeight="1" thickBot="1">
      <c r="B6" s="147" t="s">
        <v>26</v>
      </c>
      <c r="C6" s="148"/>
      <c r="D6" s="165" t="s">
        <v>71</v>
      </c>
      <c r="E6" s="166"/>
      <c r="F6" s="166"/>
      <c r="G6" s="167"/>
    </row>
    <row r="7" spans="2:8" ht="27" customHeight="1" thickBot="1">
      <c r="B7" s="131" t="s">
        <v>16</v>
      </c>
      <c r="C7" s="133" t="s">
        <v>12</v>
      </c>
      <c r="D7" s="134"/>
      <c r="E7" s="134"/>
      <c r="F7" s="134"/>
      <c r="G7" s="135"/>
      <c r="H7" s="3"/>
    </row>
    <row r="8" spans="2:8" ht="27" customHeight="1">
      <c r="B8" s="131"/>
      <c r="C8" s="136" t="s">
        <v>130</v>
      </c>
      <c r="D8" s="12" t="s">
        <v>124</v>
      </c>
      <c r="E8" s="12" t="s">
        <v>125</v>
      </c>
      <c r="F8" s="12"/>
      <c r="G8" s="31"/>
      <c r="H8" s="3"/>
    </row>
    <row r="9" spans="2:8" ht="27" customHeight="1" thickBot="1">
      <c r="B9" s="131"/>
      <c r="C9" s="137"/>
      <c r="D9" s="32" t="s">
        <v>126</v>
      </c>
      <c r="E9" s="32" t="s">
        <v>127</v>
      </c>
      <c r="F9" s="32" t="s">
        <v>128</v>
      </c>
      <c r="G9" s="33" t="s">
        <v>129</v>
      </c>
      <c r="H9" s="3"/>
    </row>
    <row r="10" spans="2:8" ht="34.5" customHeight="1">
      <c r="B10" s="131"/>
      <c r="C10" s="138" t="s">
        <v>6</v>
      </c>
      <c r="D10" s="29" t="s">
        <v>89</v>
      </c>
      <c r="E10" s="25" t="s">
        <v>25</v>
      </c>
      <c r="F10" s="25" t="s">
        <v>90</v>
      </c>
      <c r="G10" s="26" t="s">
        <v>91</v>
      </c>
      <c r="H10" s="3"/>
    </row>
    <row r="11" spans="2:8" ht="27" customHeight="1" thickBot="1">
      <c r="B11" s="131"/>
      <c r="C11" s="139"/>
      <c r="D11" s="28"/>
      <c r="E11" s="18"/>
      <c r="F11" s="18"/>
      <c r="G11" s="19"/>
      <c r="H11" s="3">
        <v>4</v>
      </c>
    </row>
    <row r="12" spans="2:9" ht="34.5" customHeight="1">
      <c r="B12" s="131"/>
      <c r="C12" s="138" t="s">
        <v>7</v>
      </c>
      <c r="D12" s="29" t="s">
        <v>53</v>
      </c>
      <c r="E12" s="25" t="s">
        <v>19</v>
      </c>
      <c r="F12" s="25" t="s">
        <v>20</v>
      </c>
      <c r="G12" s="26" t="s">
        <v>9</v>
      </c>
      <c r="H12" s="4"/>
      <c r="I12" s="3"/>
    </row>
    <row r="13" spans="2:8" ht="27" customHeight="1" thickBot="1">
      <c r="B13" s="131"/>
      <c r="C13" s="140"/>
      <c r="D13" s="30"/>
      <c r="E13" s="20"/>
      <c r="F13" s="20"/>
      <c r="G13" s="22"/>
      <c r="H13" s="1">
        <v>4</v>
      </c>
    </row>
    <row r="14" spans="2:9" ht="34.5" customHeight="1">
      <c r="B14" s="131"/>
      <c r="C14" s="141" t="s">
        <v>14</v>
      </c>
      <c r="D14" s="27" t="s">
        <v>24</v>
      </c>
      <c r="E14" s="23" t="s">
        <v>88</v>
      </c>
      <c r="F14" s="23" t="s">
        <v>23</v>
      </c>
      <c r="G14" s="24" t="s">
        <v>15</v>
      </c>
      <c r="H14" s="4"/>
      <c r="I14" s="3"/>
    </row>
    <row r="15" spans="2:8" ht="27" customHeight="1" thickBot="1">
      <c r="B15" s="131"/>
      <c r="C15" s="139"/>
      <c r="D15" s="28"/>
      <c r="E15" s="18"/>
      <c r="F15" s="18"/>
      <c r="G15" s="19"/>
      <c r="H15" s="1">
        <v>1</v>
      </c>
    </row>
    <row r="16" spans="2:7" ht="34.5" customHeight="1">
      <c r="B16" s="131"/>
      <c r="C16" s="141" t="s">
        <v>8</v>
      </c>
      <c r="D16" s="27" t="s">
        <v>11</v>
      </c>
      <c r="E16" s="23" t="s">
        <v>10</v>
      </c>
      <c r="F16" s="23" t="s">
        <v>22</v>
      </c>
      <c r="G16" s="24" t="s">
        <v>21</v>
      </c>
    </row>
    <row r="17" spans="2:8" ht="27" customHeight="1" thickBot="1">
      <c r="B17" s="131"/>
      <c r="C17" s="139"/>
      <c r="D17" s="28"/>
      <c r="E17" s="18"/>
      <c r="F17" s="18"/>
      <c r="G17" s="19"/>
      <c r="H17" s="5">
        <v>1</v>
      </c>
    </row>
    <row r="18" spans="2:8" ht="34.5" customHeight="1">
      <c r="B18" s="131"/>
      <c r="C18" s="138" t="s">
        <v>58</v>
      </c>
      <c r="D18" s="29" t="s">
        <v>59</v>
      </c>
      <c r="E18" s="25" t="s">
        <v>60</v>
      </c>
      <c r="F18" s="25" t="s">
        <v>61</v>
      </c>
      <c r="G18" s="26" t="s">
        <v>62</v>
      </c>
      <c r="H18" s="6"/>
    </row>
    <row r="19" spans="2:8" ht="27" customHeight="1" thickBot="1">
      <c r="B19" s="131"/>
      <c r="C19" s="139"/>
      <c r="D19" s="28"/>
      <c r="E19" s="18"/>
      <c r="F19" s="18"/>
      <c r="G19" s="19"/>
      <c r="H19" s="1">
        <v>2</v>
      </c>
    </row>
    <row r="20" spans="2:7" ht="27" customHeight="1" thickBot="1">
      <c r="B20" s="131"/>
      <c r="C20" s="122" t="s">
        <v>13</v>
      </c>
      <c r="D20" s="123"/>
      <c r="E20" s="123"/>
      <c r="F20" s="123"/>
      <c r="G20" s="124"/>
    </row>
    <row r="21" spans="2:7" ht="27" customHeight="1">
      <c r="B21" s="131"/>
      <c r="C21" s="125" t="s">
        <v>49</v>
      </c>
      <c r="D21" s="13" t="s">
        <v>36</v>
      </c>
      <c r="E21" s="13" t="s">
        <v>37</v>
      </c>
      <c r="F21" s="13" t="s">
        <v>38</v>
      </c>
      <c r="G21" s="14" t="s">
        <v>39</v>
      </c>
    </row>
    <row r="22" spans="2:7" ht="27" customHeight="1" thickBot="1">
      <c r="B22" s="131"/>
      <c r="C22" s="126"/>
      <c r="D22" s="34" t="s">
        <v>40</v>
      </c>
      <c r="E22" s="34" t="s">
        <v>41</v>
      </c>
      <c r="F22" s="34" t="s">
        <v>42</v>
      </c>
      <c r="G22" s="35" t="s">
        <v>43</v>
      </c>
    </row>
    <row r="23" spans="2:7" ht="30" customHeight="1">
      <c r="B23" s="131"/>
      <c r="C23" s="127" t="s">
        <v>1</v>
      </c>
      <c r="D23" s="15" t="s">
        <v>2</v>
      </c>
      <c r="E23" s="15" t="s">
        <v>3</v>
      </c>
      <c r="F23" s="15" t="s">
        <v>4</v>
      </c>
      <c r="G23" s="21" t="s">
        <v>5</v>
      </c>
    </row>
    <row r="24" spans="2:8" ht="27" customHeight="1" thickBot="1">
      <c r="B24" s="131"/>
      <c r="C24" s="128"/>
      <c r="D24" s="18"/>
      <c r="E24" s="18"/>
      <c r="F24" s="18"/>
      <c r="G24" s="19"/>
      <c r="H24" s="1">
        <v>3</v>
      </c>
    </row>
    <row r="25" spans="2:7" ht="30" customHeight="1">
      <c r="B25" s="131"/>
      <c r="C25" s="127" t="s">
        <v>33</v>
      </c>
      <c r="D25" s="15" t="s">
        <v>101</v>
      </c>
      <c r="E25" s="15" t="s">
        <v>102</v>
      </c>
      <c r="F25" s="15" t="s">
        <v>103</v>
      </c>
      <c r="G25" s="21" t="s">
        <v>104</v>
      </c>
    </row>
    <row r="26" spans="2:8" ht="27" customHeight="1" thickBot="1">
      <c r="B26" s="131"/>
      <c r="C26" s="129"/>
      <c r="D26" s="20"/>
      <c r="E26" s="20"/>
      <c r="F26" s="20"/>
      <c r="G26" s="22"/>
      <c r="H26" s="1">
        <v>3</v>
      </c>
    </row>
    <row r="27" spans="2:7" ht="32.25" customHeight="1">
      <c r="B27" s="131"/>
      <c r="C27" s="130" t="s">
        <v>27</v>
      </c>
      <c r="D27" s="16" t="s">
        <v>28</v>
      </c>
      <c r="E27" s="16" t="s">
        <v>29</v>
      </c>
      <c r="F27" s="16" t="s">
        <v>30</v>
      </c>
      <c r="G27" s="17" t="s">
        <v>31</v>
      </c>
    </row>
    <row r="28" spans="2:8" ht="27" customHeight="1" thickBot="1">
      <c r="B28" s="131"/>
      <c r="C28" s="128"/>
      <c r="D28" s="18"/>
      <c r="E28" s="18"/>
      <c r="F28" s="18"/>
      <c r="G28" s="19"/>
      <c r="H28" s="1">
        <v>1</v>
      </c>
    </row>
    <row r="29" spans="2:7" ht="30" customHeight="1">
      <c r="B29" s="131"/>
      <c r="C29" s="172" t="s">
        <v>86</v>
      </c>
      <c r="D29" s="16" t="s">
        <v>32</v>
      </c>
      <c r="E29" s="16" t="s">
        <v>45</v>
      </c>
      <c r="F29" s="16" t="s">
        <v>44</v>
      </c>
      <c r="G29" s="17" t="s">
        <v>46</v>
      </c>
    </row>
    <row r="30" spans="2:8" ht="27" customHeight="1" thickBot="1">
      <c r="B30" s="131"/>
      <c r="C30" s="173"/>
      <c r="D30" s="18"/>
      <c r="E30" s="18"/>
      <c r="F30" s="18"/>
      <c r="G30" s="19"/>
      <c r="H30" s="1">
        <v>2</v>
      </c>
    </row>
    <row r="31" spans="2:7" ht="33" customHeight="1">
      <c r="B31" s="131"/>
      <c r="C31" s="130" t="s">
        <v>34</v>
      </c>
      <c r="D31" s="16" t="s">
        <v>35</v>
      </c>
      <c r="E31" s="16" t="s">
        <v>51</v>
      </c>
      <c r="F31" s="16" t="s">
        <v>52</v>
      </c>
      <c r="G31" s="17" t="s">
        <v>50</v>
      </c>
    </row>
    <row r="32" spans="2:8" ht="27" customHeight="1" thickBot="1">
      <c r="B32" s="132"/>
      <c r="C32" s="128"/>
      <c r="D32" s="18"/>
      <c r="E32" s="18"/>
      <c r="F32" s="18"/>
      <c r="G32" s="19"/>
      <c r="H32" s="1">
        <v>2</v>
      </c>
    </row>
    <row r="33" spans="2:8" ht="43.5" customHeight="1" thickBot="1">
      <c r="B33" s="118" t="s">
        <v>18</v>
      </c>
      <c r="C33" s="119"/>
      <c r="D33" s="36">
        <f>H33</f>
        <v>0.43333333333333335</v>
      </c>
      <c r="E33" s="72" t="str">
        <f>IF(H33&lt;0.25,"Faible",IF(AND(H33&gt;=0.25,H33&lt;0.5),"Moyenne",IF(AND(H33&gt;=0.5,H33&lt;0.75),"Forte","Majeure")))</f>
        <v>Moyenne</v>
      </c>
      <c r="F33" s="120" t="str">
        <f>IF(D33&lt;0.25,"Aucune action",IF(AND(D33&gt;=0.25,D33&lt;0.5),"Action selon FEI",IF(AND(D33&gt;=0.5,D33&lt;0.75),"Fiche reflexe et conduite à tenir en cas indisponibilité ","Analyse et action pour réduire la criticité")))</f>
        <v>Action selon FEI</v>
      </c>
      <c r="G33" s="121"/>
      <c r="H33" s="7">
        <f>((H11+H13+H15+H17+H19+H24+H26+H28+H30+H32)-10)/30</f>
        <v>0.43333333333333335</v>
      </c>
    </row>
    <row r="34" ht="38.25" customHeight="1"/>
  </sheetData>
  <sheetProtection/>
  <mergeCells count="26">
    <mergeCell ref="C31:C32"/>
    <mergeCell ref="B5:C5"/>
    <mergeCell ref="D5:G5"/>
    <mergeCell ref="B6:C6"/>
    <mergeCell ref="D6:G6"/>
    <mergeCell ref="B2:G2"/>
    <mergeCell ref="B3:C3"/>
    <mergeCell ref="D3:G3"/>
    <mergeCell ref="B4:C4"/>
    <mergeCell ref="D4:G4"/>
    <mergeCell ref="C8:C9"/>
    <mergeCell ref="C10:C11"/>
    <mergeCell ref="C12:C13"/>
    <mergeCell ref="C14:C15"/>
    <mergeCell ref="C16:C17"/>
    <mergeCell ref="C18:C19"/>
    <mergeCell ref="B33:C33"/>
    <mergeCell ref="F33:G33"/>
    <mergeCell ref="C20:G20"/>
    <mergeCell ref="C21:C22"/>
    <mergeCell ref="C23:C24"/>
    <mergeCell ref="C25:C26"/>
    <mergeCell ref="C27:C28"/>
    <mergeCell ref="C29:C30"/>
    <mergeCell ref="B7:B32"/>
    <mergeCell ref="C7:G7"/>
  </mergeCells>
  <conditionalFormatting sqref="D33">
    <cfRule type="cellIs" priority="1" dxfId="6" operator="between" stopIfTrue="1">
      <formula>0</formula>
      <formula>0.24</formula>
    </cfRule>
    <cfRule type="cellIs" priority="2" dxfId="5" operator="between" stopIfTrue="1">
      <formula>0.25</formula>
      <formula>0.49</formula>
    </cfRule>
    <cfRule type="cellIs" priority="3" dxfId="4" operator="between" stopIfTrue="1">
      <formula>0.5</formula>
      <formula>0.74</formula>
    </cfRule>
    <cfRule type="cellIs" priority="4" dxfId="1" operator="between" stopIfTrue="1">
      <formula>0.75</formula>
      <formula>1</formula>
    </cfRule>
    <cfRule type="cellIs" priority="5" dxfId="2" operator="greaterThan" stopIfTrue="1">
      <formula>0.5</formula>
    </cfRule>
    <cfRule type="cellIs" priority="6" dxfId="1" operator="greaterThan" stopIfTrue="1">
      <formula>0.75</formula>
    </cfRule>
    <cfRule type="cellIs" priority="7" dxfId="0" operator="between" stopIfTrue="1">
      <formula>0.26</formula>
      <formula>0.5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I33"/>
  <sheetViews>
    <sheetView showGridLines="0" zoomScale="80" zoomScaleNormal="80" zoomScalePageLayoutView="0" workbookViewId="0" topLeftCell="A1">
      <selection activeCell="C8" sqref="C8:G9"/>
    </sheetView>
  </sheetViews>
  <sheetFormatPr defaultColWidth="11.421875" defaultRowHeight="15" outlineLevelCol="1"/>
  <cols>
    <col min="1" max="1" width="2.57421875" style="1" customWidth="1"/>
    <col min="2" max="2" width="11.421875" style="1" customWidth="1"/>
    <col min="3" max="3" width="29.7109375" style="2" customWidth="1"/>
    <col min="4" max="7" width="20.7109375" style="2" customWidth="1"/>
    <col min="8" max="8" width="11.421875" style="1" hidden="1" customWidth="1" outlineLevel="1"/>
    <col min="9" max="9" width="11.421875" style="1" customWidth="1" collapsed="1"/>
    <col min="10" max="16384" width="11.421875" style="1" customWidth="1"/>
  </cols>
  <sheetData>
    <row r="1" spans="3:7" ht="9" customHeight="1" thickBot="1">
      <c r="C1" s="8"/>
      <c r="D1" s="9"/>
      <c r="E1" s="10"/>
      <c r="F1" s="11"/>
      <c r="G1" s="11"/>
    </row>
    <row r="2" spans="2:7" ht="45" customHeight="1" thickBot="1">
      <c r="B2" s="152" t="s">
        <v>54</v>
      </c>
      <c r="C2" s="153"/>
      <c r="D2" s="153"/>
      <c r="E2" s="153"/>
      <c r="F2" s="153"/>
      <c r="G2" s="154"/>
    </row>
    <row r="3" spans="2:7" ht="21" customHeight="1">
      <c r="B3" s="155" t="s">
        <v>0</v>
      </c>
      <c r="C3" s="156"/>
      <c r="D3" s="168" t="s">
        <v>99</v>
      </c>
      <c r="E3" s="169"/>
      <c r="F3" s="169"/>
      <c r="G3" s="170"/>
    </row>
    <row r="4" spans="2:7" ht="21" customHeight="1">
      <c r="B4" s="160" t="s">
        <v>48</v>
      </c>
      <c r="C4" s="143"/>
      <c r="D4" s="171" t="s">
        <v>70</v>
      </c>
      <c r="E4" s="163"/>
      <c r="F4" s="163"/>
      <c r="G4" s="164"/>
    </row>
    <row r="5" spans="2:7" ht="21" customHeight="1">
      <c r="B5" s="142" t="s">
        <v>17</v>
      </c>
      <c r="C5" s="143"/>
      <c r="D5" s="162">
        <v>41807</v>
      </c>
      <c r="E5" s="163"/>
      <c r="F5" s="163"/>
      <c r="G5" s="164"/>
    </row>
    <row r="6" spans="2:7" ht="21" customHeight="1" thickBot="1">
      <c r="B6" s="147" t="s">
        <v>26</v>
      </c>
      <c r="C6" s="148"/>
      <c r="D6" s="165" t="s">
        <v>71</v>
      </c>
      <c r="E6" s="166"/>
      <c r="F6" s="166"/>
      <c r="G6" s="167"/>
    </row>
    <row r="7" spans="2:8" ht="27" customHeight="1" thickBot="1">
      <c r="B7" s="131" t="s">
        <v>16</v>
      </c>
      <c r="C7" s="133" t="s">
        <v>12</v>
      </c>
      <c r="D7" s="134"/>
      <c r="E7" s="134"/>
      <c r="F7" s="134"/>
      <c r="G7" s="135"/>
      <c r="H7" s="3"/>
    </row>
    <row r="8" spans="2:8" ht="27" customHeight="1">
      <c r="B8" s="131"/>
      <c r="C8" s="136" t="s">
        <v>130</v>
      </c>
      <c r="D8" s="12" t="s">
        <v>124</v>
      </c>
      <c r="E8" s="12" t="s">
        <v>125</v>
      </c>
      <c r="F8" s="12"/>
      <c r="G8" s="31"/>
      <c r="H8" s="3"/>
    </row>
    <row r="9" spans="2:8" ht="27" customHeight="1" thickBot="1">
      <c r="B9" s="131"/>
      <c r="C9" s="137"/>
      <c r="D9" s="32" t="s">
        <v>126</v>
      </c>
      <c r="E9" s="32" t="s">
        <v>127</v>
      </c>
      <c r="F9" s="32" t="s">
        <v>128</v>
      </c>
      <c r="G9" s="33" t="s">
        <v>129</v>
      </c>
      <c r="H9" s="3"/>
    </row>
    <row r="10" spans="2:8" ht="34.5" customHeight="1">
      <c r="B10" s="131"/>
      <c r="C10" s="138" t="s">
        <v>6</v>
      </c>
      <c r="D10" s="29" t="s">
        <v>89</v>
      </c>
      <c r="E10" s="25" t="s">
        <v>25</v>
      </c>
      <c r="F10" s="25" t="s">
        <v>90</v>
      </c>
      <c r="G10" s="26" t="s">
        <v>91</v>
      </c>
      <c r="H10" s="3"/>
    </row>
    <row r="11" spans="2:8" ht="27" customHeight="1" thickBot="1">
      <c r="B11" s="131"/>
      <c r="C11" s="139"/>
      <c r="D11" s="28"/>
      <c r="E11" s="18"/>
      <c r="F11" s="18"/>
      <c r="G11" s="19"/>
      <c r="H11" s="3">
        <v>4</v>
      </c>
    </row>
    <row r="12" spans="2:9" ht="34.5" customHeight="1">
      <c r="B12" s="131"/>
      <c r="C12" s="138" t="s">
        <v>7</v>
      </c>
      <c r="D12" s="29" t="s">
        <v>53</v>
      </c>
      <c r="E12" s="25" t="s">
        <v>19</v>
      </c>
      <c r="F12" s="25" t="s">
        <v>20</v>
      </c>
      <c r="G12" s="26" t="s">
        <v>9</v>
      </c>
      <c r="H12" s="4"/>
      <c r="I12" s="3"/>
    </row>
    <row r="13" spans="2:8" ht="27" customHeight="1" thickBot="1">
      <c r="B13" s="131"/>
      <c r="C13" s="140"/>
      <c r="D13" s="30"/>
      <c r="E13" s="20"/>
      <c r="F13" s="20"/>
      <c r="G13" s="22"/>
      <c r="H13" s="1">
        <v>4</v>
      </c>
    </row>
    <row r="14" spans="2:9" ht="34.5" customHeight="1">
      <c r="B14" s="131"/>
      <c r="C14" s="141" t="s">
        <v>14</v>
      </c>
      <c r="D14" s="27" t="s">
        <v>24</v>
      </c>
      <c r="E14" s="23" t="s">
        <v>88</v>
      </c>
      <c r="F14" s="23" t="s">
        <v>23</v>
      </c>
      <c r="G14" s="24" t="s">
        <v>15</v>
      </c>
      <c r="H14" s="4"/>
      <c r="I14" s="3"/>
    </row>
    <row r="15" spans="2:8" ht="27" customHeight="1" thickBot="1">
      <c r="B15" s="131"/>
      <c r="C15" s="139"/>
      <c r="D15" s="28"/>
      <c r="E15" s="18"/>
      <c r="F15" s="18"/>
      <c r="G15" s="19"/>
      <c r="H15" s="1">
        <v>1</v>
      </c>
    </row>
    <row r="16" spans="2:7" ht="34.5" customHeight="1">
      <c r="B16" s="131"/>
      <c r="C16" s="141" t="s">
        <v>8</v>
      </c>
      <c r="D16" s="27" t="s">
        <v>11</v>
      </c>
      <c r="E16" s="23" t="s">
        <v>10</v>
      </c>
      <c r="F16" s="23" t="s">
        <v>22</v>
      </c>
      <c r="G16" s="24" t="s">
        <v>21</v>
      </c>
    </row>
    <row r="17" spans="2:8" ht="27" customHeight="1" thickBot="1">
      <c r="B17" s="131"/>
      <c r="C17" s="139"/>
      <c r="D17" s="28"/>
      <c r="E17" s="18"/>
      <c r="F17" s="18"/>
      <c r="G17" s="19"/>
      <c r="H17" s="5">
        <v>1</v>
      </c>
    </row>
    <row r="18" spans="2:8" ht="34.5" customHeight="1">
      <c r="B18" s="131"/>
      <c r="C18" s="138" t="s">
        <v>58</v>
      </c>
      <c r="D18" s="29" t="s">
        <v>59</v>
      </c>
      <c r="E18" s="25" t="s">
        <v>60</v>
      </c>
      <c r="F18" s="25" t="s">
        <v>61</v>
      </c>
      <c r="G18" s="26" t="s">
        <v>62</v>
      </c>
      <c r="H18" s="6"/>
    </row>
    <row r="19" spans="2:8" ht="27" customHeight="1" thickBot="1">
      <c r="B19" s="131"/>
      <c r="C19" s="139"/>
      <c r="D19" s="28"/>
      <c r="E19" s="18"/>
      <c r="F19" s="18"/>
      <c r="G19" s="19"/>
      <c r="H19" s="1">
        <v>2</v>
      </c>
    </row>
    <row r="20" spans="2:7" ht="27" customHeight="1" thickBot="1">
      <c r="B20" s="131"/>
      <c r="C20" s="122" t="s">
        <v>13</v>
      </c>
      <c r="D20" s="123"/>
      <c r="E20" s="123"/>
      <c r="F20" s="123"/>
      <c r="G20" s="124"/>
    </row>
    <row r="21" spans="2:7" ht="27" customHeight="1">
      <c r="B21" s="131"/>
      <c r="C21" s="125" t="s">
        <v>49</v>
      </c>
      <c r="D21" s="13" t="s">
        <v>36</v>
      </c>
      <c r="E21" s="13" t="s">
        <v>37</v>
      </c>
      <c r="F21" s="13" t="s">
        <v>38</v>
      </c>
      <c r="G21" s="14" t="s">
        <v>39</v>
      </c>
    </row>
    <row r="22" spans="2:7" ht="27" customHeight="1" thickBot="1">
      <c r="B22" s="131"/>
      <c r="C22" s="126"/>
      <c r="D22" s="34" t="s">
        <v>40</v>
      </c>
      <c r="E22" s="34" t="s">
        <v>41</v>
      </c>
      <c r="F22" s="34" t="s">
        <v>42</v>
      </c>
      <c r="G22" s="35" t="s">
        <v>43</v>
      </c>
    </row>
    <row r="23" spans="2:7" ht="30" customHeight="1">
      <c r="B23" s="131"/>
      <c r="C23" s="127" t="s">
        <v>1</v>
      </c>
      <c r="D23" s="15" t="s">
        <v>2</v>
      </c>
      <c r="E23" s="15" t="s">
        <v>3</v>
      </c>
      <c r="F23" s="15" t="s">
        <v>4</v>
      </c>
      <c r="G23" s="21" t="s">
        <v>5</v>
      </c>
    </row>
    <row r="24" spans="2:8" ht="27" customHeight="1" thickBot="1">
      <c r="B24" s="131"/>
      <c r="C24" s="128"/>
      <c r="D24" s="18"/>
      <c r="E24" s="18"/>
      <c r="F24" s="18"/>
      <c r="G24" s="19"/>
      <c r="H24" s="1">
        <v>3</v>
      </c>
    </row>
    <row r="25" spans="2:7" ht="30" customHeight="1">
      <c r="B25" s="131"/>
      <c r="C25" s="127" t="s">
        <v>33</v>
      </c>
      <c r="D25" s="15" t="s">
        <v>101</v>
      </c>
      <c r="E25" s="15" t="s">
        <v>102</v>
      </c>
      <c r="F25" s="15" t="s">
        <v>103</v>
      </c>
      <c r="G25" s="21" t="s">
        <v>104</v>
      </c>
    </row>
    <row r="26" spans="2:8" ht="27" customHeight="1" thickBot="1">
      <c r="B26" s="131"/>
      <c r="C26" s="129"/>
      <c r="D26" s="20"/>
      <c r="E26" s="20"/>
      <c r="F26" s="20"/>
      <c r="G26" s="22"/>
      <c r="H26" s="1">
        <v>2</v>
      </c>
    </row>
    <row r="27" spans="2:7" ht="32.25" customHeight="1">
      <c r="B27" s="131"/>
      <c r="C27" s="130" t="s">
        <v>27</v>
      </c>
      <c r="D27" s="16" t="s">
        <v>28</v>
      </c>
      <c r="E27" s="16" t="s">
        <v>29</v>
      </c>
      <c r="F27" s="16" t="s">
        <v>30</v>
      </c>
      <c r="G27" s="17" t="s">
        <v>31</v>
      </c>
    </row>
    <row r="28" spans="2:8" ht="27" customHeight="1" thickBot="1">
      <c r="B28" s="131"/>
      <c r="C28" s="128"/>
      <c r="D28" s="18"/>
      <c r="E28" s="18"/>
      <c r="F28" s="18"/>
      <c r="G28" s="19"/>
      <c r="H28" s="1">
        <v>2</v>
      </c>
    </row>
    <row r="29" spans="2:7" ht="30" customHeight="1">
      <c r="B29" s="131"/>
      <c r="C29" s="172" t="s">
        <v>86</v>
      </c>
      <c r="D29" s="16" t="s">
        <v>32</v>
      </c>
      <c r="E29" s="16" t="s">
        <v>45</v>
      </c>
      <c r="F29" s="16" t="s">
        <v>44</v>
      </c>
      <c r="G29" s="17" t="s">
        <v>46</v>
      </c>
    </row>
    <row r="30" spans="2:8" ht="27" customHeight="1" thickBot="1">
      <c r="B30" s="131"/>
      <c r="C30" s="173"/>
      <c r="D30" s="18"/>
      <c r="E30" s="18"/>
      <c r="F30" s="18"/>
      <c r="G30" s="19"/>
      <c r="H30" s="1">
        <v>2</v>
      </c>
    </row>
    <row r="31" spans="2:7" ht="33" customHeight="1">
      <c r="B31" s="131"/>
      <c r="C31" s="130" t="s">
        <v>34</v>
      </c>
      <c r="D31" s="16" t="s">
        <v>35</v>
      </c>
      <c r="E31" s="16" t="s">
        <v>51</v>
      </c>
      <c r="F31" s="16" t="s">
        <v>52</v>
      </c>
      <c r="G31" s="17" t="s">
        <v>50</v>
      </c>
    </row>
    <row r="32" spans="2:8" ht="27" customHeight="1" thickBot="1">
      <c r="B32" s="132"/>
      <c r="C32" s="128"/>
      <c r="D32" s="18"/>
      <c r="E32" s="18"/>
      <c r="F32" s="18"/>
      <c r="G32" s="19"/>
      <c r="H32" s="1">
        <v>1</v>
      </c>
    </row>
    <row r="33" spans="2:8" ht="43.5" customHeight="1" thickBot="1">
      <c r="B33" s="118" t="s">
        <v>18</v>
      </c>
      <c r="C33" s="119"/>
      <c r="D33" s="36">
        <f>H33</f>
        <v>0.4</v>
      </c>
      <c r="E33" s="72" t="str">
        <f>IF(H33&lt;0.25,"Faible",IF(AND(H33&gt;=0.25,H33&lt;0.5),"Moyenne",IF(AND(H33&gt;=0.5,H33&lt;0.75),"Forte","Majeure")))</f>
        <v>Moyenne</v>
      </c>
      <c r="F33" s="120" t="str">
        <f>IF(D33&lt;0.25,"Aucune action",IF(AND(D33&gt;=0.25,D33&lt;0.5),"Action selon FEI",IF(AND(D33&gt;=0.5,D33&lt;0.75),"Fiche reflexe et conduite à tenir en cas indisponibilité ","Analyse et action pour réduire la criticité")))</f>
        <v>Action selon FEI</v>
      </c>
      <c r="G33" s="121"/>
      <c r="H33" s="7">
        <f>((H11+H13+H15+H17+H19+H24+H26+H28+H30+H32)-10)/30</f>
        <v>0.4</v>
      </c>
    </row>
    <row r="34" ht="38.25" customHeight="1"/>
  </sheetData>
  <sheetProtection/>
  <mergeCells count="26">
    <mergeCell ref="C31:C32"/>
    <mergeCell ref="B5:C5"/>
    <mergeCell ref="D5:G5"/>
    <mergeCell ref="B6:C6"/>
    <mergeCell ref="D6:G6"/>
    <mergeCell ref="B2:G2"/>
    <mergeCell ref="B3:C3"/>
    <mergeCell ref="D3:G3"/>
    <mergeCell ref="B4:C4"/>
    <mergeCell ref="D4:G4"/>
    <mergeCell ref="C8:C9"/>
    <mergeCell ref="C10:C11"/>
    <mergeCell ref="C12:C13"/>
    <mergeCell ref="C14:C15"/>
    <mergeCell ref="C16:C17"/>
    <mergeCell ref="C18:C19"/>
    <mergeCell ref="B33:C33"/>
    <mergeCell ref="F33:G33"/>
    <mergeCell ref="C20:G20"/>
    <mergeCell ref="C21:C22"/>
    <mergeCell ref="C23:C24"/>
    <mergeCell ref="C25:C26"/>
    <mergeCell ref="C27:C28"/>
    <mergeCell ref="C29:C30"/>
    <mergeCell ref="B7:B32"/>
    <mergeCell ref="C7:G7"/>
  </mergeCells>
  <conditionalFormatting sqref="D33">
    <cfRule type="cellIs" priority="1" dxfId="6" operator="between" stopIfTrue="1">
      <formula>0</formula>
      <formula>0.24</formula>
    </cfRule>
    <cfRule type="cellIs" priority="2" dxfId="5" operator="between" stopIfTrue="1">
      <formula>0.25</formula>
      <formula>0.49</formula>
    </cfRule>
    <cfRule type="cellIs" priority="3" dxfId="4" operator="between" stopIfTrue="1">
      <formula>0.5</formula>
      <formula>0.74</formula>
    </cfRule>
    <cfRule type="cellIs" priority="4" dxfId="1" operator="between" stopIfTrue="1">
      <formula>0.75</formula>
      <formula>1</formula>
    </cfRule>
    <cfRule type="cellIs" priority="5" dxfId="2" operator="greaterThan" stopIfTrue="1">
      <formula>0.5</formula>
    </cfRule>
    <cfRule type="cellIs" priority="6" dxfId="1" operator="greaterThan" stopIfTrue="1">
      <formula>0.75</formula>
    </cfRule>
    <cfRule type="cellIs" priority="7" dxfId="0" operator="between" stopIfTrue="1">
      <formula>0.26</formula>
      <formula>0.5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I33"/>
  <sheetViews>
    <sheetView showGridLines="0" zoomScale="90" zoomScaleNormal="90" zoomScalePageLayoutView="0" workbookViewId="0" topLeftCell="C1">
      <selection activeCell="C8" sqref="C8:G9"/>
    </sheetView>
  </sheetViews>
  <sheetFormatPr defaultColWidth="11.421875" defaultRowHeight="15" outlineLevelCol="1"/>
  <cols>
    <col min="1" max="1" width="2.57421875" style="1" customWidth="1"/>
    <col min="2" max="2" width="11.421875" style="1" customWidth="1"/>
    <col min="3" max="3" width="29.7109375" style="2" customWidth="1"/>
    <col min="4" max="7" width="20.7109375" style="2" customWidth="1"/>
    <col min="8" max="8" width="11.421875" style="1" hidden="1" customWidth="1" outlineLevel="1"/>
    <col min="9" max="9" width="11.421875" style="1" customWidth="1" collapsed="1"/>
    <col min="10" max="16384" width="11.421875" style="1" customWidth="1"/>
  </cols>
  <sheetData>
    <row r="1" spans="3:7" ht="9" customHeight="1" thickBot="1">
      <c r="C1" s="8"/>
      <c r="D1" s="9"/>
      <c r="E1" s="10"/>
      <c r="F1" s="11"/>
      <c r="G1" s="11"/>
    </row>
    <row r="2" spans="2:7" ht="45" customHeight="1" thickBot="1">
      <c r="B2" s="152" t="s">
        <v>54</v>
      </c>
      <c r="C2" s="153"/>
      <c r="D2" s="153"/>
      <c r="E2" s="153"/>
      <c r="F2" s="153"/>
      <c r="G2" s="154"/>
    </row>
    <row r="3" spans="2:7" ht="21" customHeight="1">
      <c r="B3" s="155" t="s">
        <v>0</v>
      </c>
      <c r="C3" s="156"/>
      <c r="D3" s="168" t="s">
        <v>55</v>
      </c>
      <c r="E3" s="169"/>
      <c r="F3" s="169"/>
      <c r="G3" s="170"/>
    </row>
    <row r="4" spans="2:7" ht="21" customHeight="1">
      <c r="B4" s="160" t="s">
        <v>48</v>
      </c>
      <c r="C4" s="143"/>
      <c r="D4" s="171" t="s">
        <v>56</v>
      </c>
      <c r="E4" s="163"/>
      <c r="F4" s="163"/>
      <c r="G4" s="164"/>
    </row>
    <row r="5" spans="2:7" ht="21" customHeight="1">
      <c r="B5" s="142" t="s">
        <v>17</v>
      </c>
      <c r="C5" s="143"/>
      <c r="D5" s="162" t="s">
        <v>57</v>
      </c>
      <c r="E5" s="163"/>
      <c r="F5" s="163"/>
      <c r="G5" s="164"/>
    </row>
    <row r="6" spans="2:7" ht="21" customHeight="1" thickBot="1">
      <c r="B6" s="147" t="s">
        <v>26</v>
      </c>
      <c r="C6" s="148"/>
      <c r="D6" s="165" t="s">
        <v>47</v>
      </c>
      <c r="E6" s="166"/>
      <c r="F6" s="166"/>
      <c r="G6" s="167"/>
    </row>
    <row r="7" spans="2:8" ht="27" customHeight="1" thickBot="1">
      <c r="B7" s="131" t="s">
        <v>16</v>
      </c>
      <c r="C7" s="133" t="s">
        <v>12</v>
      </c>
      <c r="D7" s="134"/>
      <c r="E7" s="134"/>
      <c r="F7" s="134"/>
      <c r="G7" s="135"/>
      <c r="H7" s="3"/>
    </row>
    <row r="8" spans="2:8" ht="27" customHeight="1">
      <c r="B8" s="131"/>
      <c r="C8" s="136" t="s">
        <v>130</v>
      </c>
      <c r="D8" s="12" t="s">
        <v>124</v>
      </c>
      <c r="E8" s="12" t="s">
        <v>125</v>
      </c>
      <c r="F8" s="12"/>
      <c r="G8" s="31"/>
      <c r="H8" s="3"/>
    </row>
    <row r="9" spans="2:8" ht="27" customHeight="1" thickBot="1">
      <c r="B9" s="131"/>
      <c r="C9" s="137"/>
      <c r="D9" s="32" t="s">
        <v>126</v>
      </c>
      <c r="E9" s="32" t="s">
        <v>127</v>
      </c>
      <c r="F9" s="32" t="s">
        <v>128</v>
      </c>
      <c r="G9" s="33" t="s">
        <v>129</v>
      </c>
      <c r="H9" s="3"/>
    </row>
    <row r="10" spans="2:8" ht="34.5" customHeight="1">
      <c r="B10" s="131"/>
      <c r="C10" s="138" t="s">
        <v>6</v>
      </c>
      <c r="D10" s="29" t="s">
        <v>89</v>
      </c>
      <c r="E10" s="25" t="s">
        <v>25</v>
      </c>
      <c r="F10" s="25" t="s">
        <v>90</v>
      </c>
      <c r="G10" s="26" t="s">
        <v>91</v>
      </c>
      <c r="H10" s="3"/>
    </row>
    <row r="11" spans="2:8" ht="27" customHeight="1" thickBot="1">
      <c r="B11" s="131"/>
      <c r="C11" s="139"/>
      <c r="D11" s="28"/>
      <c r="E11" s="18"/>
      <c r="F11" s="18"/>
      <c r="G11" s="19"/>
      <c r="H11" s="3">
        <v>1</v>
      </c>
    </row>
    <row r="12" spans="2:9" ht="34.5" customHeight="1">
      <c r="B12" s="131"/>
      <c r="C12" s="138" t="s">
        <v>7</v>
      </c>
      <c r="D12" s="29" t="s">
        <v>53</v>
      </c>
      <c r="E12" s="25" t="s">
        <v>19</v>
      </c>
      <c r="F12" s="25" t="s">
        <v>20</v>
      </c>
      <c r="G12" s="26" t="s">
        <v>9</v>
      </c>
      <c r="H12" s="4"/>
      <c r="I12" s="3"/>
    </row>
    <row r="13" spans="2:8" ht="27" customHeight="1" thickBot="1">
      <c r="B13" s="131"/>
      <c r="C13" s="140"/>
      <c r="D13" s="30"/>
      <c r="E13" s="20"/>
      <c r="F13" s="20"/>
      <c r="G13" s="22"/>
      <c r="H13" s="1">
        <v>1</v>
      </c>
    </row>
    <row r="14" spans="2:9" ht="34.5" customHeight="1">
      <c r="B14" s="131"/>
      <c r="C14" s="141" t="s">
        <v>14</v>
      </c>
      <c r="D14" s="27" t="s">
        <v>24</v>
      </c>
      <c r="E14" s="23" t="s">
        <v>88</v>
      </c>
      <c r="F14" s="23" t="s">
        <v>23</v>
      </c>
      <c r="G14" s="24" t="s">
        <v>15</v>
      </c>
      <c r="H14" s="4"/>
      <c r="I14" s="3"/>
    </row>
    <row r="15" spans="2:8" ht="27" customHeight="1" thickBot="1">
      <c r="B15" s="131"/>
      <c r="C15" s="139"/>
      <c r="D15" s="28"/>
      <c r="E15" s="18"/>
      <c r="F15" s="18"/>
      <c r="G15" s="19"/>
      <c r="H15" s="1">
        <v>1</v>
      </c>
    </row>
    <row r="16" spans="2:7" ht="34.5" customHeight="1">
      <c r="B16" s="131"/>
      <c r="C16" s="141" t="s">
        <v>8</v>
      </c>
      <c r="D16" s="27" t="s">
        <v>11</v>
      </c>
      <c r="E16" s="23" t="s">
        <v>10</v>
      </c>
      <c r="F16" s="23" t="s">
        <v>22</v>
      </c>
      <c r="G16" s="24" t="s">
        <v>21</v>
      </c>
    </row>
    <row r="17" spans="2:8" ht="27" customHeight="1" thickBot="1">
      <c r="B17" s="131"/>
      <c r="C17" s="139"/>
      <c r="D17" s="28"/>
      <c r="E17" s="18"/>
      <c r="F17" s="18"/>
      <c r="G17" s="19"/>
      <c r="H17" s="5">
        <v>1</v>
      </c>
    </row>
    <row r="18" spans="2:8" ht="34.5" customHeight="1">
      <c r="B18" s="131"/>
      <c r="C18" s="138" t="s">
        <v>58</v>
      </c>
      <c r="D18" s="29" t="s">
        <v>59</v>
      </c>
      <c r="E18" s="25" t="s">
        <v>60</v>
      </c>
      <c r="F18" s="25" t="s">
        <v>61</v>
      </c>
      <c r="G18" s="26" t="s">
        <v>62</v>
      </c>
      <c r="H18" s="6"/>
    </row>
    <row r="19" spans="2:8" ht="27" customHeight="1" thickBot="1">
      <c r="B19" s="131"/>
      <c r="C19" s="139"/>
      <c r="D19" s="28"/>
      <c r="E19" s="18"/>
      <c r="F19" s="18"/>
      <c r="G19" s="19"/>
      <c r="H19" s="1">
        <v>1</v>
      </c>
    </row>
    <row r="20" spans="2:7" ht="27" customHeight="1" thickBot="1">
      <c r="B20" s="131"/>
      <c r="C20" s="122" t="s">
        <v>13</v>
      </c>
      <c r="D20" s="123"/>
      <c r="E20" s="123"/>
      <c r="F20" s="123"/>
      <c r="G20" s="124"/>
    </row>
    <row r="21" spans="2:7" ht="27" customHeight="1">
      <c r="B21" s="131"/>
      <c r="C21" s="125" t="s">
        <v>49</v>
      </c>
      <c r="D21" s="13" t="s">
        <v>36</v>
      </c>
      <c r="E21" s="13" t="s">
        <v>37</v>
      </c>
      <c r="F21" s="13" t="s">
        <v>38</v>
      </c>
      <c r="G21" s="14" t="s">
        <v>39</v>
      </c>
    </row>
    <row r="22" spans="2:7" ht="27" customHeight="1" thickBot="1">
      <c r="B22" s="131"/>
      <c r="C22" s="126"/>
      <c r="D22" s="34" t="s">
        <v>40</v>
      </c>
      <c r="E22" s="34" t="s">
        <v>41</v>
      </c>
      <c r="F22" s="34" t="s">
        <v>42</v>
      </c>
      <c r="G22" s="35" t="s">
        <v>43</v>
      </c>
    </row>
    <row r="23" spans="2:7" ht="30" customHeight="1">
      <c r="B23" s="131"/>
      <c r="C23" s="127" t="s">
        <v>1</v>
      </c>
      <c r="D23" s="15" t="s">
        <v>2</v>
      </c>
      <c r="E23" s="15" t="s">
        <v>3</v>
      </c>
      <c r="F23" s="15" t="s">
        <v>4</v>
      </c>
      <c r="G23" s="21" t="s">
        <v>5</v>
      </c>
    </row>
    <row r="24" spans="2:8" ht="27" customHeight="1" thickBot="1">
      <c r="B24" s="131"/>
      <c r="C24" s="128"/>
      <c r="D24" s="18"/>
      <c r="E24" s="18"/>
      <c r="F24" s="18"/>
      <c r="G24" s="19"/>
      <c r="H24" s="1">
        <v>1</v>
      </c>
    </row>
    <row r="25" spans="2:7" ht="30" customHeight="1">
      <c r="B25" s="131"/>
      <c r="C25" s="127" t="s">
        <v>33</v>
      </c>
      <c r="D25" s="15" t="s">
        <v>101</v>
      </c>
      <c r="E25" s="15" t="s">
        <v>102</v>
      </c>
      <c r="F25" s="15" t="s">
        <v>103</v>
      </c>
      <c r="G25" s="21" t="s">
        <v>104</v>
      </c>
    </row>
    <row r="26" spans="2:8" ht="27" customHeight="1" thickBot="1">
      <c r="B26" s="131"/>
      <c r="C26" s="129"/>
      <c r="D26" s="20"/>
      <c r="E26" s="20"/>
      <c r="F26" s="20"/>
      <c r="G26" s="22"/>
      <c r="H26" s="1">
        <v>1</v>
      </c>
    </row>
    <row r="27" spans="2:7" ht="32.25" customHeight="1">
      <c r="B27" s="131"/>
      <c r="C27" s="130" t="s">
        <v>27</v>
      </c>
      <c r="D27" s="16" t="s">
        <v>28</v>
      </c>
      <c r="E27" s="16" t="s">
        <v>29</v>
      </c>
      <c r="F27" s="16" t="s">
        <v>30</v>
      </c>
      <c r="G27" s="17" t="s">
        <v>31</v>
      </c>
    </row>
    <row r="28" spans="2:8" ht="27" customHeight="1" thickBot="1">
      <c r="B28" s="131"/>
      <c r="C28" s="128"/>
      <c r="D28" s="18"/>
      <c r="E28" s="18"/>
      <c r="F28" s="18"/>
      <c r="G28" s="19"/>
      <c r="H28" s="1">
        <v>1</v>
      </c>
    </row>
    <row r="29" spans="2:7" ht="30" customHeight="1">
      <c r="B29" s="131"/>
      <c r="C29" s="172" t="s">
        <v>86</v>
      </c>
      <c r="D29" s="16" t="s">
        <v>32</v>
      </c>
      <c r="E29" s="16" t="s">
        <v>45</v>
      </c>
      <c r="F29" s="16" t="s">
        <v>44</v>
      </c>
      <c r="G29" s="17" t="s">
        <v>46</v>
      </c>
    </row>
    <row r="30" spans="2:8" ht="27" customHeight="1" thickBot="1">
      <c r="B30" s="131"/>
      <c r="C30" s="173"/>
      <c r="D30" s="18"/>
      <c r="E30" s="18"/>
      <c r="F30" s="18"/>
      <c r="G30" s="19"/>
      <c r="H30" s="1">
        <v>1</v>
      </c>
    </row>
    <row r="31" spans="2:7" ht="33" customHeight="1">
      <c r="B31" s="131"/>
      <c r="C31" s="130" t="s">
        <v>34</v>
      </c>
      <c r="D31" s="16" t="s">
        <v>35</v>
      </c>
      <c r="E31" s="16" t="s">
        <v>51</v>
      </c>
      <c r="F31" s="16" t="s">
        <v>52</v>
      </c>
      <c r="G31" s="17" t="s">
        <v>50</v>
      </c>
    </row>
    <row r="32" spans="2:8" ht="27" customHeight="1" thickBot="1">
      <c r="B32" s="132"/>
      <c r="C32" s="128"/>
      <c r="D32" s="18"/>
      <c r="E32" s="18"/>
      <c r="F32" s="18"/>
      <c r="G32" s="19"/>
      <c r="H32" s="1">
        <v>1</v>
      </c>
    </row>
    <row r="33" spans="2:8" ht="43.5" customHeight="1" thickBot="1">
      <c r="B33" s="118" t="s">
        <v>18</v>
      </c>
      <c r="C33" s="119"/>
      <c r="D33" s="36">
        <f>H33</f>
        <v>0</v>
      </c>
      <c r="E33" s="72" t="str">
        <f>IF(H33&lt;0.25,"Faible",IF(AND(H33&gt;=0.25,H33&lt;0.5),"Moyenne",IF(AND(H33&gt;=0.5,H33&lt;0.75),"Forte","Majeure")))</f>
        <v>Faible</v>
      </c>
      <c r="F33" s="120" t="str">
        <f>IF(D33&lt;0.25,"Aucune action",IF(AND(D33&gt;=0.25,D33&lt;0.5),"Action selon FEI",IF(AND(D33&gt;=0.5,D33&lt;0.75),"Fiche reflexe et conduite à tenir en cas indisponibilité ","Analyse et action pour réduire la criticité")))</f>
        <v>Aucune action</v>
      </c>
      <c r="G33" s="121"/>
      <c r="H33" s="7">
        <f>((H11+H13+H15+H17+H19+H24+H26+H28+H30+H32)-10)/30</f>
        <v>0</v>
      </c>
    </row>
    <row r="34" ht="38.25" customHeight="1"/>
  </sheetData>
  <sheetProtection/>
  <mergeCells count="26">
    <mergeCell ref="C31:C32"/>
    <mergeCell ref="B5:C5"/>
    <mergeCell ref="D5:G5"/>
    <mergeCell ref="B6:C6"/>
    <mergeCell ref="D6:G6"/>
    <mergeCell ref="B2:G2"/>
    <mergeCell ref="B3:C3"/>
    <mergeCell ref="D3:G3"/>
    <mergeCell ref="B4:C4"/>
    <mergeCell ref="D4:G4"/>
    <mergeCell ref="C8:C9"/>
    <mergeCell ref="C10:C11"/>
    <mergeCell ref="C12:C13"/>
    <mergeCell ref="C14:C15"/>
    <mergeCell ref="C16:C17"/>
    <mergeCell ref="C18:C19"/>
    <mergeCell ref="B33:C33"/>
    <mergeCell ref="F33:G33"/>
    <mergeCell ref="C20:G20"/>
    <mergeCell ref="C21:C22"/>
    <mergeCell ref="C23:C24"/>
    <mergeCell ref="C25:C26"/>
    <mergeCell ref="C27:C28"/>
    <mergeCell ref="C29:C30"/>
    <mergeCell ref="B7:B32"/>
    <mergeCell ref="C7:G7"/>
  </mergeCells>
  <conditionalFormatting sqref="D33">
    <cfRule type="cellIs" priority="1" dxfId="6" operator="between" stopIfTrue="1">
      <formula>0</formula>
      <formula>0.24</formula>
    </cfRule>
    <cfRule type="cellIs" priority="2" dxfId="5" operator="between" stopIfTrue="1">
      <formula>0.25</formula>
      <formula>0.49</formula>
    </cfRule>
    <cfRule type="cellIs" priority="3" dxfId="4" operator="between" stopIfTrue="1">
      <formula>0.5</formula>
      <formula>0.74</formula>
    </cfRule>
    <cfRule type="cellIs" priority="4" dxfId="1" operator="between" stopIfTrue="1">
      <formula>0.75</formula>
      <formula>1</formula>
    </cfRule>
    <cfRule type="cellIs" priority="5" dxfId="2" operator="greaterThan" stopIfTrue="1">
      <formula>0.5</formula>
    </cfRule>
    <cfRule type="cellIs" priority="6" dxfId="1" operator="greaterThan" stopIfTrue="1">
      <formula>0.75</formula>
    </cfRule>
    <cfRule type="cellIs" priority="7" dxfId="0" operator="between" stopIfTrue="1">
      <formula>0.26</formula>
      <formula>0.5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I33"/>
  <sheetViews>
    <sheetView showGridLines="0" zoomScale="90" zoomScaleNormal="90" zoomScalePageLayoutView="0" workbookViewId="0" topLeftCell="C1">
      <selection activeCell="C8" sqref="C8:G9"/>
    </sheetView>
  </sheetViews>
  <sheetFormatPr defaultColWidth="11.421875" defaultRowHeight="15" outlineLevelCol="1"/>
  <cols>
    <col min="1" max="1" width="2.57421875" style="1" customWidth="1"/>
    <col min="2" max="2" width="11.421875" style="1" customWidth="1"/>
    <col min="3" max="3" width="29.7109375" style="2" customWidth="1"/>
    <col min="4" max="7" width="20.7109375" style="2" customWidth="1"/>
    <col min="8" max="8" width="11.421875" style="1" hidden="1" customWidth="1" outlineLevel="1"/>
    <col min="9" max="9" width="11.421875" style="1" customWidth="1" collapsed="1"/>
    <col min="10" max="16384" width="11.421875" style="1" customWidth="1"/>
  </cols>
  <sheetData>
    <row r="1" spans="3:7" ht="9" customHeight="1" thickBot="1">
      <c r="C1" s="8"/>
      <c r="D1" s="9"/>
      <c r="E1" s="10"/>
      <c r="F1" s="11"/>
      <c r="G1" s="11"/>
    </row>
    <row r="2" spans="2:7" ht="45" customHeight="1" thickBot="1">
      <c r="B2" s="152" t="s">
        <v>54</v>
      </c>
      <c r="C2" s="153"/>
      <c r="D2" s="153"/>
      <c r="E2" s="153"/>
      <c r="F2" s="153"/>
      <c r="G2" s="154"/>
    </row>
    <row r="3" spans="2:7" ht="21" customHeight="1">
      <c r="B3" s="155" t="s">
        <v>0</v>
      </c>
      <c r="C3" s="156"/>
      <c r="D3" s="168" t="s">
        <v>55</v>
      </c>
      <c r="E3" s="169"/>
      <c r="F3" s="169"/>
      <c r="G3" s="170"/>
    </row>
    <row r="4" spans="2:7" ht="21" customHeight="1">
      <c r="B4" s="160" t="s">
        <v>48</v>
      </c>
      <c r="C4" s="143"/>
      <c r="D4" s="171" t="s">
        <v>56</v>
      </c>
      <c r="E4" s="163"/>
      <c r="F4" s="163"/>
      <c r="G4" s="164"/>
    </row>
    <row r="5" spans="2:7" ht="21" customHeight="1">
      <c r="B5" s="142" t="s">
        <v>17</v>
      </c>
      <c r="C5" s="143"/>
      <c r="D5" s="162" t="s">
        <v>57</v>
      </c>
      <c r="E5" s="163"/>
      <c r="F5" s="163"/>
      <c r="G5" s="164"/>
    </row>
    <row r="6" spans="2:7" ht="21" customHeight="1" thickBot="1">
      <c r="B6" s="147" t="s">
        <v>26</v>
      </c>
      <c r="C6" s="148"/>
      <c r="D6" s="165" t="s">
        <v>47</v>
      </c>
      <c r="E6" s="166"/>
      <c r="F6" s="166"/>
      <c r="G6" s="167"/>
    </row>
    <row r="7" spans="2:8" ht="27" customHeight="1" thickBot="1">
      <c r="B7" s="131" t="s">
        <v>16</v>
      </c>
      <c r="C7" s="133" t="s">
        <v>12</v>
      </c>
      <c r="D7" s="134"/>
      <c r="E7" s="134"/>
      <c r="F7" s="134"/>
      <c r="G7" s="135"/>
      <c r="H7" s="3"/>
    </row>
    <row r="8" spans="2:8" ht="27" customHeight="1">
      <c r="B8" s="131"/>
      <c r="C8" s="136" t="s">
        <v>130</v>
      </c>
      <c r="D8" s="12" t="s">
        <v>124</v>
      </c>
      <c r="E8" s="12" t="s">
        <v>125</v>
      </c>
      <c r="F8" s="12"/>
      <c r="G8" s="31"/>
      <c r="H8" s="3"/>
    </row>
    <row r="9" spans="2:8" ht="27" customHeight="1" thickBot="1">
      <c r="B9" s="131"/>
      <c r="C9" s="137"/>
      <c r="D9" s="32" t="s">
        <v>126</v>
      </c>
      <c r="E9" s="32" t="s">
        <v>127</v>
      </c>
      <c r="F9" s="32" t="s">
        <v>128</v>
      </c>
      <c r="G9" s="33" t="s">
        <v>129</v>
      </c>
      <c r="H9" s="3"/>
    </row>
    <row r="10" spans="2:8" ht="34.5" customHeight="1">
      <c r="B10" s="131"/>
      <c r="C10" s="138" t="s">
        <v>6</v>
      </c>
      <c r="D10" s="29" t="s">
        <v>89</v>
      </c>
      <c r="E10" s="25" t="s">
        <v>25</v>
      </c>
      <c r="F10" s="25" t="s">
        <v>90</v>
      </c>
      <c r="G10" s="26" t="s">
        <v>91</v>
      </c>
      <c r="H10" s="3"/>
    </row>
    <row r="11" spans="2:8" ht="27" customHeight="1" thickBot="1">
      <c r="B11" s="131"/>
      <c r="C11" s="139"/>
      <c r="D11" s="28"/>
      <c r="E11" s="18"/>
      <c r="F11" s="18"/>
      <c r="G11" s="19"/>
      <c r="H11" s="3">
        <v>1</v>
      </c>
    </row>
    <row r="12" spans="2:9" ht="34.5" customHeight="1">
      <c r="B12" s="131"/>
      <c r="C12" s="138" t="s">
        <v>7</v>
      </c>
      <c r="D12" s="29" t="s">
        <v>53</v>
      </c>
      <c r="E12" s="25" t="s">
        <v>19</v>
      </c>
      <c r="F12" s="25" t="s">
        <v>20</v>
      </c>
      <c r="G12" s="26" t="s">
        <v>9</v>
      </c>
      <c r="H12" s="4"/>
      <c r="I12" s="3"/>
    </row>
    <row r="13" spans="2:8" ht="27" customHeight="1" thickBot="1">
      <c r="B13" s="131"/>
      <c r="C13" s="140"/>
      <c r="D13" s="30"/>
      <c r="E13" s="20"/>
      <c r="F13" s="20"/>
      <c r="G13" s="22"/>
      <c r="H13" s="1">
        <v>1</v>
      </c>
    </row>
    <row r="14" spans="2:9" ht="34.5" customHeight="1">
      <c r="B14" s="131"/>
      <c r="C14" s="141" t="s">
        <v>14</v>
      </c>
      <c r="D14" s="27" t="s">
        <v>24</v>
      </c>
      <c r="E14" s="23" t="s">
        <v>88</v>
      </c>
      <c r="F14" s="23" t="s">
        <v>23</v>
      </c>
      <c r="G14" s="24" t="s">
        <v>15</v>
      </c>
      <c r="H14" s="4"/>
      <c r="I14" s="3"/>
    </row>
    <row r="15" spans="2:8" ht="27" customHeight="1" thickBot="1">
      <c r="B15" s="131"/>
      <c r="C15" s="139"/>
      <c r="D15" s="28"/>
      <c r="E15" s="18"/>
      <c r="F15" s="18"/>
      <c r="G15" s="19"/>
      <c r="H15" s="1">
        <v>1</v>
      </c>
    </row>
    <row r="16" spans="2:7" ht="34.5" customHeight="1">
      <c r="B16" s="131"/>
      <c r="C16" s="141" t="s">
        <v>8</v>
      </c>
      <c r="D16" s="27" t="s">
        <v>11</v>
      </c>
      <c r="E16" s="23" t="s">
        <v>10</v>
      </c>
      <c r="F16" s="23" t="s">
        <v>22</v>
      </c>
      <c r="G16" s="24" t="s">
        <v>21</v>
      </c>
    </row>
    <row r="17" spans="2:8" ht="27" customHeight="1" thickBot="1">
      <c r="B17" s="131"/>
      <c r="C17" s="139"/>
      <c r="D17" s="28"/>
      <c r="E17" s="18"/>
      <c r="F17" s="18"/>
      <c r="G17" s="19"/>
      <c r="H17" s="5">
        <v>1</v>
      </c>
    </row>
    <row r="18" spans="2:8" ht="34.5" customHeight="1">
      <c r="B18" s="131"/>
      <c r="C18" s="138" t="s">
        <v>58</v>
      </c>
      <c r="D18" s="29" t="s">
        <v>59</v>
      </c>
      <c r="E18" s="25" t="s">
        <v>60</v>
      </c>
      <c r="F18" s="25" t="s">
        <v>61</v>
      </c>
      <c r="G18" s="26" t="s">
        <v>62</v>
      </c>
      <c r="H18" s="6"/>
    </row>
    <row r="19" spans="2:8" ht="27" customHeight="1" thickBot="1">
      <c r="B19" s="131"/>
      <c r="C19" s="139"/>
      <c r="D19" s="28"/>
      <c r="E19" s="18"/>
      <c r="F19" s="18"/>
      <c r="G19" s="19"/>
      <c r="H19" s="1">
        <v>1</v>
      </c>
    </row>
    <row r="20" spans="2:7" ht="27" customHeight="1" thickBot="1">
      <c r="B20" s="131"/>
      <c r="C20" s="122" t="s">
        <v>13</v>
      </c>
      <c r="D20" s="123"/>
      <c r="E20" s="123"/>
      <c r="F20" s="123"/>
      <c r="G20" s="124"/>
    </row>
    <row r="21" spans="2:7" ht="27" customHeight="1">
      <c r="B21" s="131"/>
      <c r="C21" s="125" t="s">
        <v>49</v>
      </c>
      <c r="D21" s="13" t="s">
        <v>36</v>
      </c>
      <c r="E21" s="13" t="s">
        <v>37</v>
      </c>
      <c r="F21" s="13" t="s">
        <v>38</v>
      </c>
      <c r="G21" s="14" t="s">
        <v>39</v>
      </c>
    </row>
    <row r="22" spans="2:7" ht="27" customHeight="1" thickBot="1">
      <c r="B22" s="131"/>
      <c r="C22" s="126"/>
      <c r="D22" s="34" t="s">
        <v>40</v>
      </c>
      <c r="E22" s="34" t="s">
        <v>41</v>
      </c>
      <c r="F22" s="34" t="s">
        <v>42</v>
      </c>
      <c r="G22" s="35" t="s">
        <v>43</v>
      </c>
    </row>
    <row r="23" spans="2:7" ht="30" customHeight="1">
      <c r="B23" s="131"/>
      <c r="C23" s="127" t="s">
        <v>1</v>
      </c>
      <c r="D23" s="15" t="s">
        <v>2</v>
      </c>
      <c r="E23" s="15" t="s">
        <v>3</v>
      </c>
      <c r="F23" s="15" t="s">
        <v>4</v>
      </c>
      <c r="G23" s="21" t="s">
        <v>5</v>
      </c>
    </row>
    <row r="24" spans="2:8" ht="27" customHeight="1" thickBot="1">
      <c r="B24" s="131"/>
      <c r="C24" s="128"/>
      <c r="D24" s="18"/>
      <c r="E24" s="18"/>
      <c r="F24" s="18"/>
      <c r="G24" s="19"/>
      <c r="H24" s="1">
        <v>1</v>
      </c>
    </row>
    <row r="25" spans="2:7" ht="30" customHeight="1">
      <c r="B25" s="131"/>
      <c r="C25" s="127" t="s">
        <v>33</v>
      </c>
      <c r="D25" s="15" t="s">
        <v>101</v>
      </c>
      <c r="E25" s="15" t="s">
        <v>102</v>
      </c>
      <c r="F25" s="15" t="s">
        <v>103</v>
      </c>
      <c r="G25" s="21" t="s">
        <v>104</v>
      </c>
    </row>
    <row r="26" spans="2:8" ht="27" customHeight="1" thickBot="1">
      <c r="B26" s="131"/>
      <c r="C26" s="129"/>
      <c r="D26" s="20"/>
      <c r="E26" s="20"/>
      <c r="F26" s="20"/>
      <c r="G26" s="22"/>
      <c r="H26" s="1">
        <v>1</v>
      </c>
    </row>
    <row r="27" spans="2:7" ht="32.25" customHeight="1">
      <c r="B27" s="131"/>
      <c r="C27" s="130" t="s">
        <v>27</v>
      </c>
      <c r="D27" s="16" t="s">
        <v>28</v>
      </c>
      <c r="E27" s="16" t="s">
        <v>29</v>
      </c>
      <c r="F27" s="16" t="s">
        <v>30</v>
      </c>
      <c r="G27" s="17" t="s">
        <v>31</v>
      </c>
    </row>
    <row r="28" spans="2:8" ht="27" customHeight="1" thickBot="1">
      <c r="B28" s="131"/>
      <c r="C28" s="128"/>
      <c r="D28" s="18"/>
      <c r="E28" s="18"/>
      <c r="F28" s="18"/>
      <c r="G28" s="19"/>
      <c r="H28" s="1">
        <v>1</v>
      </c>
    </row>
    <row r="29" spans="2:7" ht="30" customHeight="1">
      <c r="B29" s="131"/>
      <c r="C29" s="172" t="s">
        <v>86</v>
      </c>
      <c r="D29" s="16" t="s">
        <v>32</v>
      </c>
      <c r="E29" s="16" t="s">
        <v>45</v>
      </c>
      <c r="F29" s="16" t="s">
        <v>44</v>
      </c>
      <c r="G29" s="17" t="s">
        <v>46</v>
      </c>
    </row>
    <row r="30" spans="2:8" ht="27" customHeight="1" thickBot="1">
      <c r="B30" s="131"/>
      <c r="C30" s="173"/>
      <c r="D30" s="18"/>
      <c r="E30" s="18"/>
      <c r="F30" s="18"/>
      <c r="G30" s="19"/>
      <c r="H30" s="1">
        <v>1</v>
      </c>
    </row>
    <row r="31" spans="2:7" ht="33" customHeight="1">
      <c r="B31" s="131"/>
      <c r="C31" s="130" t="s">
        <v>34</v>
      </c>
      <c r="D31" s="16" t="s">
        <v>35</v>
      </c>
      <c r="E31" s="16" t="s">
        <v>51</v>
      </c>
      <c r="F31" s="16" t="s">
        <v>52</v>
      </c>
      <c r="G31" s="17" t="s">
        <v>50</v>
      </c>
    </row>
    <row r="32" spans="2:8" ht="27" customHeight="1" thickBot="1">
      <c r="B32" s="132"/>
      <c r="C32" s="128"/>
      <c r="D32" s="18"/>
      <c r="E32" s="18"/>
      <c r="F32" s="18"/>
      <c r="G32" s="19"/>
      <c r="H32" s="1">
        <v>1</v>
      </c>
    </row>
    <row r="33" spans="2:8" ht="43.5" customHeight="1" thickBot="1">
      <c r="B33" s="118" t="s">
        <v>18</v>
      </c>
      <c r="C33" s="119"/>
      <c r="D33" s="36">
        <f>H33</f>
        <v>0</v>
      </c>
      <c r="E33" s="72" t="str">
        <f>IF(H33&lt;0.25,"Faible",IF(AND(H33&gt;=0.25,H33&lt;0.5),"Moyenne",IF(AND(H33&gt;=0.5,H33&lt;0.75),"Forte","Majeure")))</f>
        <v>Faible</v>
      </c>
      <c r="F33" s="120" t="str">
        <f>IF(D33&lt;0.25,"Aucune action",IF(AND(D33&gt;=0.25,D33&lt;0.5),"Action selon FEI",IF(AND(D33&gt;=0.5,D33&lt;0.75),"Fiche reflexe et conduite à tenir en cas indisponibilité ","Analyse et action pour réduire la criticité")))</f>
        <v>Aucune action</v>
      </c>
      <c r="G33" s="121"/>
      <c r="H33" s="7">
        <f>((H11+H13+H15+H17+H19+H24+H26+H28+H30+H32)-10)/30</f>
        <v>0</v>
      </c>
    </row>
    <row r="34" ht="38.25" customHeight="1"/>
  </sheetData>
  <sheetProtection/>
  <mergeCells count="26">
    <mergeCell ref="C31:C32"/>
    <mergeCell ref="B5:C5"/>
    <mergeCell ref="D5:G5"/>
    <mergeCell ref="B6:C6"/>
    <mergeCell ref="D6:G6"/>
    <mergeCell ref="B2:G2"/>
    <mergeCell ref="B3:C3"/>
    <mergeCell ref="D3:G3"/>
    <mergeCell ref="B4:C4"/>
    <mergeCell ref="D4:G4"/>
    <mergeCell ref="C8:C9"/>
    <mergeCell ref="C10:C11"/>
    <mergeCell ref="C12:C13"/>
    <mergeCell ref="C14:C15"/>
    <mergeCell ref="C16:C17"/>
    <mergeCell ref="C18:C19"/>
    <mergeCell ref="B33:C33"/>
    <mergeCell ref="F33:G33"/>
    <mergeCell ref="C20:G20"/>
    <mergeCell ref="C21:C22"/>
    <mergeCell ref="C23:C24"/>
    <mergeCell ref="C25:C26"/>
    <mergeCell ref="C27:C28"/>
    <mergeCell ref="C29:C30"/>
    <mergeCell ref="B7:B32"/>
    <mergeCell ref="C7:G7"/>
  </mergeCells>
  <conditionalFormatting sqref="D33">
    <cfRule type="cellIs" priority="1" dxfId="6" operator="between" stopIfTrue="1">
      <formula>0</formula>
      <formula>0.24</formula>
    </cfRule>
    <cfRule type="cellIs" priority="2" dxfId="5" operator="between" stopIfTrue="1">
      <formula>0.25</formula>
      <formula>0.49</formula>
    </cfRule>
    <cfRule type="cellIs" priority="3" dxfId="4" operator="between" stopIfTrue="1">
      <formula>0.5</formula>
      <formula>0.74</formula>
    </cfRule>
    <cfRule type="cellIs" priority="4" dxfId="1" operator="between" stopIfTrue="1">
      <formula>0.75</formula>
      <formula>1</formula>
    </cfRule>
    <cfRule type="cellIs" priority="5" dxfId="2" operator="greaterThan" stopIfTrue="1">
      <formula>0.5</formula>
    </cfRule>
    <cfRule type="cellIs" priority="6" dxfId="1" operator="greaterThan" stopIfTrue="1">
      <formula>0.75</formula>
    </cfRule>
    <cfRule type="cellIs" priority="7" dxfId="0" operator="between" stopIfTrue="1">
      <formula>0.26</formula>
      <formula>0.5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I33"/>
  <sheetViews>
    <sheetView showGridLines="0" zoomScale="90" zoomScaleNormal="90" zoomScalePageLayoutView="0" workbookViewId="0" topLeftCell="C1">
      <selection activeCell="C8" sqref="C8:G9"/>
    </sheetView>
  </sheetViews>
  <sheetFormatPr defaultColWidth="11.421875" defaultRowHeight="15" outlineLevelCol="1"/>
  <cols>
    <col min="1" max="1" width="2.57421875" style="1" customWidth="1"/>
    <col min="2" max="2" width="11.421875" style="1" customWidth="1"/>
    <col min="3" max="3" width="29.7109375" style="2" customWidth="1"/>
    <col min="4" max="7" width="20.7109375" style="2" customWidth="1"/>
    <col min="8" max="8" width="11.421875" style="1" hidden="1" customWidth="1" outlineLevel="1"/>
    <col min="9" max="9" width="11.421875" style="1" customWidth="1" collapsed="1"/>
    <col min="10" max="16384" width="11.421875" style="1" customWidth="1"/>
  </cols>
  <sheetData>
    <row r="1" spans="3:7" ht="9" customHeight="1" thickBot="1">
      <c r="C1" s="8"/>
      <c r="D1" s="9"/>
      <c r="E1" s="10"/>
      <c r="F1" s="11"/>
      <c r="G1" s="11"/>
    </row>
    <row r="2" spans="2:7" ht="45" customHeight="1" thickBot="1">
      <c r="B2" s="152" t="s">
        <v>54</v>
      </c>
      <c r="C2" s="153"/>
      <c r="D2" s="153"/>
      <c r="E2" s="153"/>
      <c r="F2" s="153"/>
      <c r="G2" s="154"/>
    </row>
    <row r="3" spans="2:7" ht="21" customHeight="1">
      <c r="B3" s="155" t="s">
        <v>0</v>
      </c>
      <c r="C3" s="156"/>
      <c r="D3" s="168" t="s">
        <v>55</v>
      </c>
      <c r="E3" s="169"/>
      <c r="F3" s="169"/>
      <c r="G3" s="170"/>
    </row>
    <row r="4" spans="2:7" ht="21" customHeight="1">
      <c r="B4" s="160" t="s">
        <v>48</v>
      </c>
      <c r="C4" s="143"/>
      <c r="D4" s="171" t="s">
        <v>56</v>
      </c>
      <c r="E4" s="163"/>
      <c r="F4" s="163"/>
      <c r="G4" s="164"/>
    </row>
    <row r="5" spans="2:7" ht="21" customHeight="1">
      <c r="B5" s="142" t="s">
        <v>17</v>
      </c>
      <c r="C5" s="143"/>
      <c r="D5" s="162" t="s">
        <v>57</v>
      </c>
      <c r="E5" s="163"/>
      <c r="F5" s="163"/>
      <c r="G5" s="164"/>
    </row>
    <row r="6" spans="2:7" ht="21" customHeight="1" thickBot="1">
      <c r="B6" s="147" t="s">
        <v>26</v>
      </c>
      <c r="C6" s="148"/>
      <c r="D6" s="165" t="s">
        <v>47</v>
      </c>
      <c r="E6" s="166"/>
      <c r="F6" s="166"/>
      <c r="G6" s="167"/>
    </row>
    <row r="7" spans="2:8" ht="27" customHeight="1" thickBot="1">
      <c r="B7" s="131" t="s">
        <v>16</v>
      </c>
      <c r="C7" s="133" t="s">
        <v>12</v>
      </c>
      <c r="D7" s="134"/>
      <c r="E7" s="134"/>
      <c r="F7" s="134"/>
      <c r="G7" s="135"/>
      <c r="H7" s="3"/>
    </row>
    <row r="8" spans="2:8" ht="27" customHeight="1">
      <c r="B8" s="131"/>
      <c r="C8" s="136" t="s">
        <v>130</v>
      </c>
      <c r="D8" s="12" t="s">
        <v>124</v>
      </c>
      <c r="E8" s="12" t="s">
        <v>125</v>
      </c>
      <c r="F8" s="12"/>
      <c r="G8" s="31"/>
      <c r="H8" s="3"/>
    </row>
    <row r="9" spans="2:8" ht="27" customHeight="1" thickBot="1">
      <c r="B9" s="131"/>
      <c r="C9" s="137"/>
      <c r="D9" s="32" t="s">
        <v>126</v>
      </c>
      <c r="E9" s="32" t="s">
        <v>127</v>
      </c>
      <c r="F9" s="32" t="s">
        <v>128</v>
      </c>
      <c r="G9" s="33" t="s">
        <v>129</v>
      </c>
      <c r="H9" s="3"/>
    </row>
    <row r="10" spans="2:8" ht="34.5" customHeight="1">
      <c r="B10" s="131"/>
      <c r="C10" s="138" t="s">
        <v>6</v>
      </c>
      <c r="D10" s="29" t="s">
        <v>89</v>
      </c>
      <c r="E10" s="25" t="s">
        <v>92</v>
      </c>
      <c r="F10" s="25" t="s">
        <v>90</v>
      </c>
      <c r="G10" s="26" t="s">
        <v>91</v>
      </c>
      <c r="H10" s="3"/>
    </row>
    <row r="11" spans="2:8" ht="27" customHeight="1" thickBot="1">
      <c r="B11" s="131"/>
      <c r="C11" s="139"/>
      <c r="D11" s="28"/>
      <c r="E11" s="18"/>
      <c r="F11" s="18"/>
      <c r="G11" s="19"/>
      <c r="H11" s="3">
        <v>1</v>
      </c>
    </row>
    <row r="12" spans="2:9" ht="34.5" customHeight="1">
      <c r="B12" s="131"/>
      <c r="C12" s="138" t="s">
        <v>7</v>
      </c>
      <c r="D12" s="29" t="s">
        <v>53</v>
      </c>
      <c r="E12" s="25" t="s">
        <v>19</v>
      </c>
      <c r="F12" s="25" t="s">
        <v>20</v>
      </c>
      <c r="G12" s="26" t="s">
        <v>9</v>
      </c>
      <c r="H12" s="4"/>
      <c r="I12" s="3"/>
    </row>
    <row r="13" spans="2:8" ht="27" customHeight="1" thickBot="1">
      <c r="B13" s="131"/>
      <c r="C13" s="140"/>
      <c r="D13" s="30"/>
      <c r="E13" s="20"/>
      <c r="F13" s="20"/>
      <c r="G13" s="22"/>
      <c r="H13" s="1">
        <v>1</v>
      </c>
    </row>
    <row r="14" spans="2:9" ht="34.5" customHeight="1">
      <c r="B14" s="131"/>
      <c r="C14" s="141" t="s">
        <v>14</v>
      </c>
      <c r="D14" s="27" t="s">
        <v>24</v>
      </c>
      <c r="E14" s="23" t="s">
        <v>88</v>
      </c>
      <c r="F14" s="23" t="s">
        <v>23</v>
      </c>
      <c r="G14" s="24" t="s">
        <v>15</v>
      </c>
      <c r="H14" s="4"/>
      <c r="I14" s="3"/>
    </row>
    <row r="15" spans="2:8" ht="27" customHeight="1" thickBot="1">
      <c r="B15" s="131"/>
      <c r="C15" s="139"/>
      <c r="D15" s="28"/>
      <c r="E15" s="18"/>
      <c r="F15" s="18"/>
      <c r="G15" s="19"/>
      <c r="H15" s="1">
        <v>1</v>
      </c>
    </row>
    <row r="16" spans="2:7" ht="34.5" customHeight="1">
      <c r="B16" s="131"/>
      <c r="C16" s="141" t="s">
        <v>8</v>
      </c>
      <c r="D16" s="27" t="s">
        <v>11</v>
      </c>
      <c r="E16" s="23" t="s">
        <v>10</v>
      </c>
      <c r="F16" s="23" t="s">
        <v>22</v>
      </c>
      <c r="G16" s="24" t="s">
        <v>21</v>
      </c>
    </row>
    <row r="17" spans="2:8" ht="27" customHeight="1" thickBot="1">
      <c r="B17" s="131"/>
      <c r="C17" s="139"/>
      <c r="D17" s="28"/>
      <c r="E17" s="18"/>
      <c r="F17" s="18"/>
      <c r="G17" s="19"/>
      <c r="H17" s="5">
        <v>1</v>
      </c>
    </row>
    <row r="18" spans="2:8" ht="34.5" customHeight="1">
      <c r="B18" s="131"/>
      <c r="C18" s="138" t="s">
        <v>58</v>
      </c>
      <c r="D18" s="29" t="s">
        <v>59</v>
      </c>
      <c r="E18" s="25" t="s">
        <v>60</v>
      </c>
      <c r="F18" s="25" t="s">
        <v>61</v>
      </c>
      <c r="G18" s="26" t="s">
        <v>62</v>
      </c>
      <c r="H18" s="6"/>
    </row>
    <row r="19" spans="2:8" ht="27" customHeight="1" thickBot="1">
      <c r="B19" s="131"/>
      <c r="C19" s="139"/>
      <c r="D19" s="28"/>
      <c r="E19" s="18"/>
      <c r="F19" s="18"/>
      <c r="G19" s="19"/>
      <c r="H19" s="1">
        <v>1</v>
      </c>
    </row>
    <row r="20" spans="2:7" ht="27" customHeight="1" thickBot="1">
      <c r="B20" s="131"/>
      <c r="C20" s="122" t="s">
        <v>13</v>
      </c>
      <c r="D20" s="123"/>
      <c r="E20" s="123"/>
      <c r="F20" s="123"/>
      <c r="G20" s="124"/>
    </row>
    <row r="21" spans="2:7" ht="27" customHeight="1">
      <c r="B21" s="131"/>
      <c r="C21" s="125" t="s">
        <v>49</v>
      </c>
      <c r="D21" s="13" t="s">
        <v>36</v>
      </c>
      <c r="E21" s="13" t="s">
        <v>37</v>
      </c>
      <c r="F21" s="13" t="s">
        <v>38</v>
      </c>
      <c r="G21" s="14" t="s">
        <v>39</v>
      </c>
    </row>
    <row r="22" spans="2:7" ht="27" customHeight="1" thickBot="1">
      <c r="B22" s="131"/>
      <c r="C22" s="126"/>
      <c r="D22" s="34" t="s">
        <v>40</v>
      </c>
      <c r="E22" s="34" t="s">
        <v>41</v>
      </c>
      <c r="F22" s="34" t="s">
        <v>42</v>
      </c>
      <c r="G22" s="35" t="s">
        <v>43</v>
      </c>
    </row>
    <row r="23" spans="2:7" ht="30" customHeight="1">
      <c r="B23" s="131"/>
      <c r="C23" s="127" t="s">
        <v>1</v>
      </c>
      <c r="D23" s="15" t="s">
        <v>2</v>
      </c>
      <c r="E23" s="15" t="s">
        <v>3</v>
      </c>
      <c r="F23" s="15" t="s">
        <v>4</v>
      </c>
      <c r="G23" s="21" t="s">
        <v>5</v>
      </c>
    </row>
    <row r="24" spans="2:8" ht="27" customHeight="1" thickBot="1">
      <c r="B24" s="131"/>
      <c r="C24" s="128"/>
      <c r="D24" s="18"/>
      <c r="E24" s="18"/>
      <c r="F24" s="18"/>
      <c r="G24" s="19"/>
      <c r="H24" s="1">
        <v>1</v>
      </c>
    </row>
    <row r="25" spans="2:7" ht="30" customHeight="1">
      <c r="B25" s="131"/>
      <c r="C25" s="127" t="s">
        <v>33</v>
      </c>
      <c r="D25" s="15" t="s">
        <v>101</v>
      </c>
      <c r="E25" s="15" t="s">
        <v>102</v>
      </c>
      <c r="F25" s="15" t="s">
        <v>103</v>
      </c>
      <c r="G25" s="21" t="s">
        <v>104</v>
      </c>
    </row>
    <row r="26" spans="2:8" ht="27" customHeight="1" thickBot="1">
      <c r="B26" s="131"/>
      <c r="C26" s="129"/>
      <c r="D26" s="20"/>
      <c r="E26" s="20"/>
      <c r="F26" s="20"/>
      <c r="G26" s="22"/>
      <c r="H26" s="1">
        <v>1</v>
      </c>
    </row>
    <row r="27" spans="2:7" ht="32.25" customHeight="1">
      <c r="B27" s="131"/>
      <c r="C27" s="130" t="s">
        <v>27</v>
      </c>
      <c r="D27" s="16" t="s">
        <v>28</v>
      </c>
      <c r="E27" s="16" t="s">
        <v>29</v>
      </c>
      <c r="F27" s="16" t="s">
        <v>30</v>
      </c>
      <c r="G27" s="17" t="s">
        <v>31</v>
      </c>
    </row>
    <row r="28" spans="2:8" ht="27" customHeight="1" thickBot="1">
      <c r="B28" s="131"/>
      <c r="C28" s="128"/>
      <c r="D28" s="18"/>
      <c r="E28" s="18"/>
      <c r="F28" s="18"/>
      <c r="G28" s="19"/>
      <c r="H28" s="1">
        <v>1</v>
      </c>
    </row>
    <row r="29" spans="2:7" ht="30" customHeight="1">
      <c r="B29" s="131"/>
      <c r="C29" s="172" t="s">
        <v>86</v>
      </c>
      <c r="D29" s="16" t="s">
        <v>32</v>
      </c>
      <c r="E29" s="16" t="s">
        <v>45</v>
      </c>
      <c r="F29" s="16" t="s">
        <v>44</v>
      </c>
      <c r="G29" s="17" t="s">
        <v>46</v>
      </c>
    </row>
    <row r="30" spans="2:8" ht="27" customHeight="1" thickBot="1">
      <c r="B30" s="131"/>
      <c r="C30" s="173"/>
      <c r="D30" s="18"/>
      <c r="E30" s="18"/>
      <c r="F30" s="18"/>
      <c r="G30" s="19"/>
      <c r="H30" s="1">
        <v>1</v>
      </c>
    </row>
    <row r="31" spans="2:7" ht="33" customHeight="1">
      <c r="B31" s="131"/>
      <c r="C31" s="130" t="s">
        <v>34</v>
      </c>
      <c r="D31" s="16" t="s">
        <v>35</v>
      </c>
      <c r="E31" s="16" t="s">
        <v>51</v>
      </c>
      <c r="F31" s="16" t="s">
        <v>52</v>
      </c>
      <c r="G31" s="17" t="s">
        <v>50</v>
      </c>
    </row>
    <row r="32" spans="2:8" ht="27" customHeight="1" thickBot="1">
      <c r="B32" s="132"/>
      <c r="C32" s="128"/>
      <c r="D32" s="18"/>
      <c r="E32" s="18"/>
      <c r="F32" s="18"/>
      <c r="G32" s="19"/>
      <c r="H32" s="1">
        <v>1</v>
      </c>
    </row>
    <row r="33" spans="2:8" ht="43.5" customHeight="1" thickBot="1">
      <c r="B33" s="118" t="s">
        <v>18</v>
      </c>
      <c r="C33" s="119"/>
      <c r="D33" s="36">
        <f>H33</f>
        <v>0</v>
      </c>
      <c r="E33" s="72" t="str">
        <f>IF(H33&lt;0.25,"Faible",IF(AND(H33&gt;=0.25,H33&lt;0.5),"Moyenne",IF(AND(H33&gt;=0.5,H33&lt;0.75),"Forte","Majeure")))</f>
        <v>Faible</v>
      </c>
      <c r="F33" s="120" t="str">
        <f>IF(D33&lt;0.25,"Aucune action",IF(AND(D33&gt;=0.25,D33&lt;0.5),"Action selon FEI",IF(AND(D33&gt;=0.5,D33&lt;0.75),"Fiche reflexe et conduite à tenir en cas indisponibilité ","Analyse et action pour réduire la criticité")))</f>
        <v>Aucune action</v>
      </c>
      <c r="G33" s="121"/>
      <c r="H33" s="7">
        <f>((H11+H13+H15+H17+H19+H24+H26+H28+H30+H32)-10)/30</f>
        <v>0</v>
      </c>
    </row>
    <row r="34" ht="38.25" customHeight="1"/>
  </sheetData>
  <sheetProtection/>
  <mergeCells count="26">
    <mergeCell ref="C31:C32"/>
    <mergeCell ref="B5:C5"/>
    <mergeCell ref="D5:G5"/>
    <mergeCell ref="B6:C6"/>
    <mergeCell ref="D6:G6"/>
    <mergeCell ref="B2:G2"/>
    <mergeCell ref="B3:C3"/>
    <mergeCell ref="D3:G3"/>
    <mergeCell ref="B4:C4"/>
    <mergeCell ref="D4:G4"/>
    <mergeCell ref="C8:C9"/>
    <mergeCell ref="C10:C11"/>
    <mergeCell ref="C12:C13"/>
    <mergeCell ref="C14:C15"/>
    <mergeCell ref="C16:C17"/>
    <mergeCell ref="C18:C19"/>
    <mergeCell ref="B33:C33"/>
    <mergeCell ref="F33:G33"/>
    <mergeCell ref="C20:G20"/>
    <mergeCell ref="C21:C22"/>
    <mergeCell ref="C23:C24"/>
    <mergeCell ref="C25:C26"/>
    <mergeCell ref="C27:C28"/>
    <mergeCell ref="C29:C30"/>
    <mergeCell ref="B7:B32"/>
    <mergeCell ref="C7:G7"/>
  </mergeCells>
  <conditionalFormatting sqref="D33">
    <cfRule type="cellIs" priority="1" dxfId="6" operator="between" stopIfTrue="1">
      <formula>0</formula>
      <formula>0.24</formula>
    </cfRule>
    <cfRule type="cellIs" priority="2" dxfId="5" operator="between" stopIfTrue="1">
      <formula>0.25</formula>
      <formula>0.49</formula>
    </cfRule>
    <cfRule type="cellIs" priority="3" dxfId="4" operator="between" stopIfTrue="1">
      <formula>0.5</formula>
      <formula>0.74</formula>
    </cfRule>
    <cfRule type="cellIs" priority="4" dxfId="1" operator="between" stopIfTrue="1">
      <formula>0.75</formula>
      <formula>1</formula>
    </cfRule>
    <cfRule type="cellIs" priority="5" dxfId="2" operator="greaterThan" stopIfTrue="1">
      <formula>0.5</formula>
    </cfRule>
    <cfRule type="cellIs" priority="6" dxfId="1" operator="greaterThan" stopIfTrue="1">
      <formula>0.75</formula>
    </cfRule>
    <cfRule type="cellIs" priority="7" dxfId="0" operator="between" stopIfTrue="1">
      <formula>0.26</formula>
      <formula>0.5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showGridLines="0" zoomScale="80" zoomScaleNormal="80" zoomScalePageLayoutView="0" workbookViewId="0" topLeftCell="A1">
      <selection activeCell="C8" sqref="C8:G9"/>
    </sheetView>
  </sheetViews>
  <sheetFormatPr defaultColWidth="11.421875" defaultRowHeight="15" outlineLevelCol="1"/>
  <cols>
    <col min="1" max="1" width="2.57421875" style="1" customWidth="1"/>
    <col min="2" max="2" width="11.421875" style="1" customWidth="1"/>
    <col min="3" max="3" width="29.7109375" style="2" customWidth="1"/>
    <col min="4" max="4" width="21.28125" style="2" customWidth="1"/>
    <col min="5" max="5" width="20.00390625" style="2" customWidth="1"/>
    <col min="6" max="7" width="20.7109375" style="2" customWidth="1"/>
    <col min="8" max="8" width="11.421875" style="37" hidden="1" customWidth="1" outlineLevel="1"/>
    <col min="9" max="9" width="11.421875" style="1" customWidth="1" collapsed="1"/>
    <col min="10" max="16384" width="11.421875" style="1" customWidth="1"/>
  </cols>
  <sheetData>
    <row r="1" spans="3:7" ht="9" customHeight="1" thickBot="1">
      <c r="C1" s="8"/>
      <c r="D1" s="9"/>
      <c r="E1" s="10"/>
      <c r="F1" s="11"/>
      <c r="G1" s="11"/>
    </row>
    <row r="2" spans="2:7" ht="45" customHeight="1" thickBot="1">
      <c r="B2" s="152" t="s">
        <v>54</v>
      </c>
      <c r="C2" s="153"/>
      <c r="D2" s="153"/>
      <c r="E2" s="153"/>
      <c r="F2" s="153"/>
      <c r="G2" s="154"/>
    </row>
    <row r="3" spans="2:7" ht="21" customHeight="1">
      <c r="B3" s="155" t="s">
        <v>0</v>
      </c>
      <c r="C3" s="156"/>
      <c r="D3" s="157" t="s">
        <v>69</v>
      </c>
      <c r="E3" s="158"/>
      <c r="F3" s="158"/>
      <c r="G3" s="159"/>
    </row>
    <row r="4" spans="2:7" ht="21" customHeight="1">
      <c r="B4" s="160" t="s">
        <v>48</v>
      </c>
      <c r="C4" s="143"/>
      <c r="D4" s="161" t="s">
        <v>70</v>
      </c>
      <c r="E4" s="145"/>
      <c r="F4" s="145"/>
      <c r="G4" s="146"/>
    </row>
    <row r="5" spans="2:7" ht="21" customHeight="1">
      <c r="B5" s="142" t="s">
        <v>17</v>
      </c>
      <c r="C5" s="143"/>
      <c r="D5" s="144">
        <v>41807</v>
      </c>
      <c r="E5" s="145"/>
      <c r="F5" s="145"/>
      <c r="G5" s="146"/>
    </row>
    <row r="6" spans="2:7" ht="21" customHeight="1" thickBot="1">
      <c r="B6" s="147" t="s">
        <v>26</v>
      </c>
      <c r="C6" s="148"/>
      <c r="D6" s="149" t="s">
        <v>71</v>
      </c>
      <c r="E6" s="150"/>
      <c r="F6" s="150"/>
      <c r="G6" s="151"/>
    </row>
    <row r="7" spans="2:8" ht="27" customHeight="1" thickBot="1">
      <c r="B7" s="131" t="s">
        <v>16</v>
      </c>
      <c r="C7" s="133" t="s">
        <v>12</v>
      </c>
      <c r="D7" s="134"/>
      <c r="E7" s="134"/>
      <c r="F7" s="134"/>
      <c r="G7" s="135"/>
      <c r="H7" s="38"/>
    </row>
    <row r="8" spans="2:8" ht="27" customHeight="1">
      <c r="B8" s="131"/>
      <c r="C8" s="136" t="s">
        <v>130</v>
      </c>
      <c r="D8" s="12" t="s">
        <v>124</v>
      </c>
      <c r="E8" s="12" t="s">
        <v>125</v>
      </c>
      <c r="F8" s="12"/>
      <c r="G8" s="31"/>
      <c r="H8" s="38"/>
    </row>
    <row r="9" spans="2:8" ht="27" customHeight="1" thickBot="1">
      <c r="B9" s="131"/>
      <c r="C9" s="137"/>
      <c r="D9" s="32" t="s">
        <v>126</v>
      </c>
      <c r="E9" s="32" t="s">
        <v>127</v>
      </c>
      <c r="F9" s="32" t="s">
        <v>128</v>
      </c>
      <c r="G9" s="33" t="s">
        <v>129</v>
      </c>
      <c r="H9" s="38"/>
    </row>
    <row r="10" spans="2:8" ht="34.5" customHeight="1">
      <c r="B10" s="131"/>
      <c r="C10" s="138" t="s">
        <v>6</v>
      </c>
      <c r="D10" s="29" t="s">
        <v>89</v>
      </c>
      <c r="E10" s="25" t="s">
        <v>25</v>
      </c>
      <c r="F10" s="25" t="s">
        <v>90</v>
      </c>
      <c r="G10" s="26" t="s">
        <v>91</v>
      </c>
      <c r="H10" s="38"/>
    </row>
    <row r="11" spans="2:8" ht="27" customHeight="1" thickBot="1">
      <c r="B11" s="131"/>
      <c r="C11" s="139"/>
      <c r="D11" s="28"/>
      <c r="E11" s="18"/>
      <c r="F11" s="18"/>
      <c r="G11" s="19"/>
      <c r="H11" s="38">
        <v>1</v>
      </c>
    </row>
    <row r="12" spans="2:9" ht="34.5" customHeight="1">
      <c r="B12" s="131"/>
      <c r="C12" s="138" t="s">
        <v>7</v>
      </c>
      <c r="D12" s="29" t="s">
        <v>53</v>
      </c>
      <c r="E12" s="25" t="s">
        <v>19</v>
      </c>
      <c r="F12" s="25" t="s">
        <v>20</v>
      </c>
      <c r="G12" s="26" t="s">
        <v>9</v>
      </c>
      <c r="H12" s="39"/>
      <c r="I12" s="3"/>
    </row>
    <row r="13" spans="2:8" ht="27" customHeight="1" thickBot="1">
      <c r="B13" s="131"/>
      <c r="C13" s="140"/>
      <c r="D13" s="30"/>
      <c r="E13" s="20"/>
      <c r="F13" s="20"/>
      <c r="G13" s="22"/>
      <c r="H13" s="37">
        <v>2</v>
      </c>
    </row>
    <row r="14" spans="2:9" ht="34.5" customHeight="1">
      <c r="B14" s="131"/>
      <c r="C14" s="141" t="s">
        <v>14</v>
      </c>
      <c r="D14" s="27" t="s">
        <v>24</v>
      </c>
      <c r="E14" s="23" t="s">
        <v>88</v>
      </c>
      <c r="F14" s="23" t="s">
        <v>23</v>
      </c>
      <c r="G14" s="24" t="s">
        <v>15</v>
      </c>
      <c r="H14" s="39"/>
      <c r="I14" s="3"/>
    </row>
    <row r="15" spans="2:8" ht="27" customHeight="1" thickBot="1">
      <c r="B15" s="131"/>
      <c r="C15" s="139"/>
      <c r="D15" s="28"/>
      <c r="E15" s="18"/>
      <c r="F15" s="18"/>
      <c r="G15" s="19"/>
      <c r="H15" s="37">
        <v>2</v>
      </c>
    </row>
    <row r="16" spans="2:7" ht="34.5" customHeight="1">
      <c r="B16" s="131"/>
      <c r="C16" s="141" t="s">
        <v>8</v>
      </c>
      <c r="D16" s="27" t="s">
        <v>11</v>
      </c>
      <c r="E16" s="23" t="s">
        <v>10</v>
      </c>
      <c r="F16" s="23" t="s">
        <v>22</v>
      </c>
      <c r="G16" s="24" t="s">
        <v>21</v>
      </c>
    </row>
    <row r="17" spans="2:8" ht="27" customHeight="1" thickBot="1">
      <c r="B17" s="131"/>
      <c r="C17" s="139"/>
      <c r="D17" s="28"/>
      <c r="E17" s="18"/>
      <c r="F17" s="18"/>
      <c r="G17" s="19"/>
      <c r="H17" s="40">
        <v>4</v>
      </c>
    </row>
    <row r="18" spans="2:8" ht="34.5" customHeight="1">
      <c r="B18" s="131"/>
      <c r="C18" s="138" t="s">
        <v>58</v>
      </c>
      <c r="D18" s="29" t="s">
        <v>59</v>
      </c>
      <c r="E18" s="25" t="s">
        <v>60</v>
      </c>
      <c r="F18" s="25" t="s">
        <v>61</v>
      </c>
      <c r="G18" s="26" t="s">
        <v>62</v>
      </c>
      <c r="H18" s="41"/>
    </row>
    <row r="19" spans="2:8" ht="27" customHeight="1" thickBot="1">
      <c r="B19" s="131"/>
      <c r="C19" s="139"/>
      <c r="D19" s="28"/>
      <c r="E19" s="18"/>
      <c r="F19" s="18"/>
      <c r="G19" s="19"/>
      <c r="H19" s="37">
        <v>2</v>
      </c>
    </row>
    <row r="20" spans="2:7" ht="27" customHeight="1" thickBot="1">
      <c r="B20" s="131"/>
      <c r="C20" s="122" t="s">
        <v>13</v>
      </c>
      <c r="D20" s="123"/>
      <c r="E20" s="123"/>
      <c r="F20" s="123"/>
      <c r="G20" s="124"/>
    </row>
    <row r="21" spans="2:7" ht="27" customHeight="1">
      <c r="B21" s="131"/>
      <c r="C21" s="125" t="s">
        <v>49</v>
      </c>
      <c r="D21" s="13" t="s">
        <v>36</v>
      </c>
      <c r="E21" s="13" t="s">
        <v>37</v>
      </c>
      <c r="F21" s="13" t="s">
        <v>38</v>
      </c>
      <c r="G21" s="14" t="s">
        <v>39</v>
      </c>
    </row>
    <row r="22" spans="2:7" ht="27" customHeight="1" thickBot="1">
      <c r="B22" s="131"/>
      <c r="C22" s="126"/>
      <c r="D22" s="34" t="s">
        <v>40</v>
      </c>
      <c r="E22" s="34" t="s">
        <v>41</v>
      </c>
      <c r="F22" s="34" t="s">
        <v>42</v>
      </c>
      <c r="G22" s="35" t="s">
        <v>43</v>
      </c>
    </row>
    <row r="23" spans="2:7" ht="30" customHeight="1">
      <c r="B23" s="131"/>
      <c r="C23" s="127" t="s">
        <v>1</v>
      </c>
      <c r="D23" s="15" t="s">
        <v>2</v>
      </c>
      <c r="E23" s="15" t="s">
        <v>3</v>
      </c>
      <c r="F23" s="15" t="s">
        <v>4</v>
      </c>
      <c r="G23" s="21" t="s">
        <v>5</v>
      </c>
    </row>
    <row r="24" spans="2:8" ht="27" customHeight="1" thickBot="1">
      <c r="B24" s="131"/>
      <c r="C24" s="128"/>
      <c r="D24" s="18"/>
      <c r="E24" s="18"/>
      <c r="F24" s="18"/>
      <c r="G24" s="19"/>
      <c r="H24" s="37">
        <v>2</v>
      </c>
    </row>
    <row r="25" spans="2:7" ht="30" customHeight="1">
      <c r="B25" s="131"/>
      <c r="C25" s="127" t="s">
        <v>33</v>
      </c>
      <c r="D25" s="15" t="s">
        <v>101</v>
      </c>
      <c r="E25" s="15" t="s">
        <v>102</v>
      </c>
      <c r="F25" s="15" t="s">
        <v>103</v>
      </c>
      <c r="G25" s="21" t="s">
        <v>104</v>
      </c>
    </row>
    <row r="26" spans="2:8" ht="27" customHeight="1" thickBot="1">
      <c r="B26" s="131"/>
      <c r="C26" s="129"/>
      <c r="D26" s="20"/>
      <c r="E26" s="20"/>
      <c r="F26" s="20"/>
      <c r="G26" s="22"/>
      <c r="H26" s="37">
        <v>1</v>
      </c>
    </row>
    <row r="27" spans="2:7" ht="32.25" customHeight="1">
      <c r="B27" s="131"/>
      <c r="C27" s="130" t="s">
        <v>27</v>
      </c>
      <c r="D27" s="16" t="s">
        <v>28</v>
      </c>
      <c r="E27" s="16" t="s">
        <v>29</v>
      </c>
      <c r="F27" s="16" t="s">
        <v>30</v>
      </c>
      <c r="G27" s="17" t="s">
        <v>31</v>
      </c>
    </row>
    <row r="28" spans="2:8" ht="27" customHeight="1" thickBot="1">
      <c r="B28" s="131"/>
      <c r="C28" s="128"/>
      <c r="D28" s="18"/>
      <c r="E28" s="18"/>
      <c r="F28" s="18"/>
      <c r="G28" s="19"/>
      <c r="H28" s="37">
        <v>1</v>
      </c>
    </row>
    <row r="29" spans="2:7" ht="30" customHeight="1">
      <c r="B29" s="131"/>
      <c r="C29" s="130" t="s">
        <v>86</v>
      </c>
      <c r="D29" s="16" t="s">
        <v>32</v>
      </c>
      <c r="E29" s="16" t="s">
        <v>45</v>
      </c>
      <c r="F29" s="16" t="s">
        <v>44</v>
      </c>
      <c r="G29" s="17" t="s">
        <v>46</v>
      </c>
    </row>
    <row r="30" spans="2:8" ht="27" customHeight="1" thickBot="1">
      <c r="B30" s="131"/>
      <c r="C30" s="128"/>
      <c r="D30" s="18"/>
      <c r="E30" s="18"/>
      <c r="F30" s="18"/>
      <c r="G30" s="19"/>
      <c r="H30" s="37">
        <v>2</v>
      </c>
    </row>
    <row r="31" spans="2:7" ht="33" customHeight="1">
      <c r="B31" s="131"/>
      <c r="C31" s="130" t="s">
        <v>34</v>
      </c>
      <c r="D31" s="16" t="s">
        <v>35</v>
      </c>
      <c r="E31" s="16" t="s">
        <v>51</v>
      </c>
      <c r="F31" s="16" t="s">
        <v>52</v>
      </c>
      <c r="G31" s="17" t="s">
        <v>50</v>
      </c>
    </row>
    <row r="32" spans="2:8" ht="27" customHeight="1" thickBot="1">
      <c r="B32" s="132"/>
      <c r="C32" s="128"/>
      <c r="D32" s="18"/>
      <c r="E32" s="18"/>
      <c r="F32" s="18"/>
      <c r="G32" s="19"/>
      <c r="H32" s="37">
        <v>4</v>
      </c>
    </row>
    <row r="33" spans="2:8" ht="43.5" customHeight="1" thickBot="1">
      <c r="B33" s="118" t="s">
        <v>18</v>
      </c>
      <c r="C33" s="119"/>
      <c r="D33" s="36">
        <f>H33</f>
        <v>0.36666666666666664</v>
      </c>
      <c r="E33" s="72" t="str">
        <f>IF(H33&lt;0.25,"Faible",IF(AND(H33&gt;=0.25,H33&lt;0.5),"Moyenne",IF(AND(H33&gt;=0.5,H33&lt;0.75),"Forte","Majeure")))</f>
        <v>Moyenne</v>
      </c>
      <c r="F33" s="120" t="str">
        <f>IF(D33&lt;0.25,"Aucune action",IF(AND(D33&gt;=0.25,D33&lt;0.5),"Action selon FEI",IF(AND(D33&gt;=0.5,D33&lt;0.75),"Fiche reflexe et conduite à tenir en cas indisponibilité ","Analyse et action pour réduire la criticité")))</f>
        <v>Action selon FEI</v>
      </c>
      <c r="G33" s="121"/>
      <c r="H33" s="42">
        <f>((H11+H13+H15+H17+H19+H24+H26+H28+H30+H32)-10)/30</f>
        <v>0.36666666666666664</v>
      </c>
    </row>
    <row r="34" ht="38.25" customHeight="1"/>
  </sheetData>
  <sheetProtection/>
  <mergeCells count="26">
    <mergeCell ref="C31:C32"/>
    <mergeCell ref="B5:C5"/>
    <mergeCell ref="D5:G5"/>
    <mergeCell ref="B6:C6"/>
    <mergeCell ref="D6:G6"/>
    <mergeCell ref="B2:G2"/>
    <mergeCell ref="B3:C3"/>
    <mergeCell ref="D3:G3"/>
    <mergeCell ref="B4:C4"/>
    <mergeCell ref="D4:G4"/>
    <mergeCell ref="C8:C9"/>
    <mergeCell ref="C10:C11"/>
    <mergeCell ref="C12:C13"/>
    <mergeCell ref="C14:C15"/>
    <mergeCell ref="C16:C17"/>
    <mergeCell ref="C18:C19"/>
    <mergeCell ref="B33:C33"/>
    <mergeCell ref="F33:G33"/>
    <mergeCell ref="C20:G20"/>
    <mergeCell ref="C21:C22"/>
    <mergeCell ref="C23:C24"/>
    <mergeCell ref="C25:C26"/>
    <mergeCell ref="C27:C28"/>
    <mergeCell ref="C29:C30"/>
    <mergeCell ref="B7:B32"/>
    <mergeCell ref="C7:G7"/>
  </mergeCells>
  <conditionalFormatting sqref="D33">
    <cfRule type="cellIs" priority="1" dxfId="6" operator="between" stopIfTrue="1">
      <formula>0</formula>
      <formula>0.24</formula>
    </cfRule>
    <cfRule type="cellIs" priority="2" dxfId="5" operator="between" stopIfTrue="1">
      <formula>0.25</formula>
      <formula>0.49</formula>
    </cfRule>
    <cfRule type="cellIs" priority="3" dxfId="4" operator="between" stopIfTrue="1">
      <formula>0.5</formula>
      <formula>0.74</formula>
    </cfRule>
    <cfRule type="cellIs" priority="4" dxfId="1" operator="between" stopIfTrue="1">
      <formula>0.75</formula>
      <formula>1</formula>
    </cfRule>
    <cfRule type="cellIs" priority="5" dxfId="2" operator="greaterThan" stopIfTrue="1">
      <formula>0.5</formula>
    </cfRule>
    <cfRule type="cellIs" priority="6" dxfId="1" operator="greaterThan" stopIfTrue="1">
      <formula>0.75</formula>
    </cfRule>
    <cfRule type="cellIs" priority="7" dxfId="0" operator="between" stopIfTrue="1">
      <formula>0.26</formula>
      <formula>0.5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I33"/>
  <sheetViews>
    <sheetView showGridLines="0" zoomScale="90" zoomScaleNormal="90" zoomScalePageLayoutView="0" workbookViewId="0" topLeftCell="C1">
      <selection activeCell="C8" sqref="C8:G9"/>
    </sheetView>
  </sheetViews>
  <sheetFormatPr defaultColWidth="11.421875" defaultRowHeight="15" outlineLevelCol="1"/>
  <cols>
    <col min="1" max="1" width="2.57421875" style="1" customWidth="1"/>
    <col min="2" max="2" width="11.421875" style="1" customWidth="1"/>
    <col min="3" max="3" width="29.7109375" style="2" customWidth="1"/>
    <col min="4" max="7" width="20.7109375" style="2" customWidth="1"/>
    <col min="8" max="8" width="11.421875" style="1" hidden="1" customWidth="1" outlineLevel="1"/>
    <col min="9" max="9" width="11.421875" style="1" customWidth="1" collapsed="1"/>
    <col min="10" max="16384" width="11.421875" style="1" customWidth="1"/>
  </cols>
  <sheetData>
    <row r="1" spans="3:7" ht="9" customHeight="1" thickBot="1">
      <c r="C1" s="8"/>
      <c r="D1" s="9"/>
      <c r="E1" s="10"/>
      <c r="F1" s="11"/>
      <c r="G1" s="11"/>
    </row>
    <row r="2" spans="2:7" ht="45" customHeight="1" thickBot="1">
      <c r="B2" s="152" t="s">
        <v>54</v>
      </c>
      <c r="C2" s="153"/>
      <c r="D2" s="153"/>
      <c r="E2" s="153"/>
      <c r="F2" s="153"/>
      <c r="G2" s="154"/>
    </row>
    <row r="3" spans="2:7" ht="21" customHeight="1">
      <c r="B3" s="155" t="s">
        <v>0</v>
      </c>
      <c r="C3" s="156"/>
      <c r="D3" s="168" t="s">
        <v>55</v>
      </c>
      <c r="E3" s="169"/>
      <c r="F3" s="169"/>
      <c r="G3" s="170"/>
    </row>
    <row r="4" spans="2:7" ht="21" customHeight="1">
      <c r="B4" s="160" t="s">
        <v>48</v>
      </c>
      <c r="C4" s="143"/>
      <c r="D4" s="171" t="s">
        <v>56</v>
      </c>
      <c r="E4" s="163"/>
      <c r="F4" s="163"/>
      <c r="G4" s="164"/>
    </row>
    <row r="5" spans="2:7" ht="21" customHeight="1">
      <c r="B5" s="142" t="s">
        <v>17</v>
      </c>
      <c r="C5" s="143"/>
      <c r="D5" s="162" t="s">
        <v>57</v>
      </c>
      <c r="E5" s="163"/>
      <c r="F5" s="163"/>
      <c r="G5" s="164"/>
    </row>
    <row r="6" spans="2:7" ht="21" customHeight="1" thickBot="1">
      <c r="B6" s="147" t="s">
        <v>26</v>
      </c>
      <c r="C6" s="148"/>
      <c r="D6" s="165" t="s">
        <v>47</v>
      </c>
      <c r="E6" s="166"/>
      <c r="F6" s="166"/>
      <c r="G6" s="167"/>
    </row>
    <row r="7" spans="2:8" ht="27" customHeight="1" thickBot="1">
      <c r="B7" s="131" t="s">
        <v>16</v>
      </c>
      <c r="C7" s="133" t="s">
        <v>12</v>
      </c>
      <c r="D7" s="134"/>
      <c r="E7" s="134"/>
      <c r="F7" s="134"/>
      <c r="G7" s="135"/>
      <c r="H7" s="3"/>
    </row>
    <row r="8" spans="2:8" ht="27" customHeight="1">
      <c r="B8" s="131"/>
      <c r="C8" s="136" t="s">
        <v>130</v>
      </c>
      <c r="D8" s="12" t="s">
        <v>124</v>
      </c>
      <c r="E8" s="12" t="s">
        <v>125</v>
      </c>
      <c r="F8" s="12"/>
      <c r="G8" s="31"/>
      <c r="H8" s="3"/>
    </row>
    <row r="9" spans="2:8" ht="27" customHeight="1" thickBot="1">
      <c r="B9" s="131"/>
      <c r="C9" s="137"/>
      <c r="D9" s="32" t="s">
        <v>126</v>
      </c>
      <c r="E9" s="32" t="s">
        <v>127</v>
      </c>
      <c r="F9" s="32" t="s">
        <v>128</v>
      </c>
      <c r="G9" s="33" t="s">
        <v>129</v>
      </c>
      <c r="H9" s="3"/>
    </row>
    <row r="10" spans="2:8" ht="34.5" customHeight="1">
      <c r="B10" s="131"/>
      <c r="C10" s="138" t="s">
        <v>6</v>
      </c>
      <c r="D10" s="29" t="s">
        <v>89</v>
      </c>
      <c r="E10" s="25" t="s">
        <v>92</v>
      </c>
      <c r="F10" s="25" t="s">
        <v>90</v>
      </c>
      <c r="G10" s="26" t="s">
        <v>91</v>
      </c>
      <c r="H10" s="3"/>
    </row>
    <row r="11" spans="2:8" ht="27" customHeight="1" thickBot="1">
      <c r="B11" s="131"/>
      <c r="C11" s="139"/>
      <c r="D11" s="28"/>
      <c r="E11" s="18"/>
      <c r="F11" s="18"/>
      <c r="G11" s="19"/>
      <c r="H11" s="3">
        <v>1</v>
      </c>
    </row>
    <row r="12" spans="2:9" ht="34.5" customHeight="1">
      <c r="B12" s="131"/>
      <c r="C12" s="138" t="s">
        <v>7</v>
      </c>
      <c r="D12" s="29" t="s">
        <v>53</v>
      </c>
      <c r="E12" s="25" t="s">
        <v>19</v>
      </c>
      <c r="F12" s="25" t="s">
        <v>20</v>
      </c>
      <c r="G12" s="26" t="s">
        <v>9</v>
      </c>
      <c r="H12" s="4"/>
      <c r="I12" s="3"/>
    </row>
    <row r="13" spans="2:8" ht="27" customHeight="1" thickBot="1">
      <c r="B13" s="131"/>
      <c r="C13" s="140"/>
      <c r="D13" s="30"/>
      <c r="E13" s="20"/>
      <c r="F13" s="20"/>
      <c r="G13" s="22"/>
      <c r="H13" s="1">
        <v>1</v>
      </c>
    </row>
    <row r="14" spans="2:9" ht="34.5" customHeight="1">
      <c r="B14" s="131"/>
      <c r="C14" s="141" t="s">
        <v>14</v>
      </c>
      <c r="D14" s="27" t="s">
        <v>24</v>
      </c>
      <c r="E14" s="23" t="s">
        <v>88</v>
      </c>
      <c r="F14" s="23" t="s">
        <v>23</v>
      </c>
      <c r="G14" s="24" t="s">
        <v>15</v>
      </c>
      <c r="H14" s="4"/>
      <c r="I14" s="3"/>
    </row>
    <row r="15" spans="2:8" ht="27" customHeight="1" thickBot="1">
      <c r="B15" s="131"/>
      <c r="C15" s="139"/>
      <c r="D15" s="28"/>
      <c r="E15" s="18"/>
      <c r="F15" s="18"/>
      <c r="G15" s="19"/>
      <c r="H15" s="1">
        <v>1</v>
      </c>
    </row>
    <row r="16" spans="2:7" ht="34.5" customHeight="1">
      <c r="B16" s="131"/>
      <c r="C16" s="141" t="s">
        <v>8</v>
      </c>
      <c r="D16" s="27" t="s">
        <v>11</v>
      </c>
      <c r="E16" s="23" t="s">
        <v>10</v>
      </c>
      <c r="F16" s="23" t="s">
        <v>22</v>
      </c>
      <c r="G16" s="24" t="s">
        <v>21</v>
      </c>
    </row>
    <row r="17" spans="2:8" ht="27" customHeight="1" thickBot="1">
      <c r="B17" s="131"/>
      <c r="C17" s="139"/>
      <c r="D17" s="28"/>
      <c r="E17" s="18"/>
      <c r="F17" s="18"/>
      <c r="G17" s="19"/>
      <c r="H17" s="5">
        <v>1</v>
      </c>
    </row>
    <row r="18" spans="2:8" ht="34.5" customHeight="1">
      <c r="B18" s="131"/>
      <c r="C18" s="138" t="s">
        <v>58</v>
      </c>
      <c r="D18" s="29" t="s">
        <v>59</v>
      </c>
      <c r="E18" s="25" t="s">
        <v>60</v>
      </c>
      <c r="F18" s="25" t="s">
        <v>61</v>
      </c>
      <c r="G18" s="26" t="s">
        <v>62</v>
      </c>
      <c r="H18" s="6"/>
    </row>
    <row r="19" spans="2:8" ht="27" customHeight="1" thickBot="1">
      <c r="B19" s="131"/>
      <c r="C19" s="139"/>
      <c r="D19" s="28"/>
      <c r="E19" s="18"/>
      <c r="F19" s="18"/>
      <c r="G19" s="19"/>
      <c r="H19" s="1">
        <v>1</v>
      </c>
    </row>
    <row r="20" spans="2:7" ht="27" customHeight="1" thickBot="1">
      <c r="B20" s="131"/>
      <c r="C20" s="122" t="s">
        <v>13</v>
      </c>
      <c r="D20" s="123"/>
      <c r="E20" s="123"/>
      <c r="F20" s="123"/>
      <c r="G20" s="124"/>
    </row>
    <row r="21" spans="2:7" ht="27" customHeight="1">
      <c r="B21" s="131"/>
      <c r="C21" s="125" t="s">
        <v>49</v>
      </c>
      <c r="D21" s="13" t="s">
        <v>36</v>
      </c>
      <c r="E21" s="13" t="s">
        <v>37</v>
      </c>
      <c r="F21" s="13" t="s">
        <v>38</v>
      </c>
      <c r="G21" s="14" t="s">
        <v>39</v>
      </c>
    </row>
    <row r="22" spans="2:7" ht="27" customHeight="1" thickBot="1">
      <c r="B22" s="131"/>
      <c r="C22" s="126"/>
      <c r="D22" s="34" t="s">
        <v>40</v>
      </c>
      <c r="E22" s="34" t="s">
        <v>41</v>
      </c>
      <c r="F22" s="34" t="s">
        <v>42</v>
      </c>
      <c r="G22" s="35" t="s">
        <v>43</v>
      </c>
    </row>
    <row r="23" spans="2:7" ht="30" customHeight="1">
      <c r="B23" s="131"/>
      <c r="C23" s="127" t="s">
        <v>1</v>
      </c>
      <c r="D23" s="15" t="s">
        <v>2</v>
      </c>
      <c r="E23" s="15" t="s">
        <v>3</v>
      </c>
      <c r="F23" s="15" t="s">
        <v>4</v>
      </c>
      <c r="G23" s="21" t="s">
        <v>5</v>
      </c>
    </row>
    <row r="24" spans="2:8" ht="27" customHeight="1" thickBot="1">
      <c r="B24" s="131"/>
      <c r="C24" s="128"/>
      <c r="D24" s="18"/>
      <c r="E24" s="18"/>
      <c r="F24" s="18"/>
      <c r="G24" s="19"/>
      <c r="H24" s="1">
        <v>1</v>
      </c>
    </row>
    <row r="25" spans="2:7" ht="30" customHeight="1">
      <c r="B25" s="131"/>
      <c r="C25" s="127" t="s">
        <v>33</v>
      </c>
      <c r="D25" s="15" t="s">
        <v>101</v>
      </c>
      <c r="E25" s="15" t="s">
        <v>102</v>
      </c>
      <c r="F25" s="15" t="s">
        <v>103</v>
      </c>
      <c r="G25" s="21" t="s">
        <v>104</v>
      </c>
    </row>
    <row r="26" spans="2:8" ht="27" customHeight="1" thickBot="1">
      <c r="B26" s="131"/>
      <c r="C26" s="129"/>
      <c r="D26" s="20"/>
      <c r="E26" s="20"/>
      <c r="F26" s="20"/>
      <c r="G26" s="22"/>
      <c r="H26" s="1">
        <v>1</v>
      </c>
    </row>
    <row r="27" spans="2:7" ht="32.25" customHeight="1">
      <c r="B27" s="131"/>
      <c r="C27" s="172" t="s">
        <v>86</v>
      </c>
      <c r="D27" s="16" t="s">
        <v>28</v>
      </c>
      <c r="E27" s="16" t="s">
        <v>29</v>
      </c>
      <c r="F27" s="16" t="s">
        <v>30</v>
      </c>
      <c r="G27" s="17" t="s">
        <v>31</v>
      </c>
    </row>
    <row r="28" spans="2:8" ht="27" customHeight="1" thickBot="1">
      <c r="B28" s="131"/>
      <c r="C28" s="173"/>
      <c r="D28" s="18"/>
      <c r="E28" s="18"/>
      <c r="F28" s="18"/>
      <c r="G28" s="19"/>
      <c r="H28" s="1">
        <v>1</v>
      </c>
    </row>
    <row r="29" spans="2:7" ht="30" customHeight="1">
      <c r="B29" s="131"/>
      <c r="C29" s="130" t="s">
        <v>63</v>
      </c>
      <c r="D29" s="16" t="s">
        <v>32</v>
      </c>
      <c r="E29" s="16" t="s">
        <v>45</v>
      </c>
      <c r="F29" s="16" t="s">
        <v>44</v>
      </c>
      <c r="G29" s="17" t="s">
        <v>46</v>
      </c>
    </row>
    <row r="30" spans="2:8" ht="27" customHeight="1" thickBot="1">
      <c r="B30" s="131"/>
      <c r="C30" s="128"/>
      <c r="D30" s="18"/>
      <c r="E30" s="18"/>
      <c r="F30" s="18"/>
      <c r="G30" s="19"/>
      <c r="H30" s="1">
        <v>1</v>
      </c>
    </row>
    <row r="31" spans="2:7" ht="33" customHeight="1">
      <c r="B31" s="131"/>
      <c r="C31" s="130" t="s">
        <v>34</v>
      </c>
      <c r="D31" s="16" t="s">
        <v>35</v>
      </c>
      <c r="E31" s="16" t="s">
        <v>51</v>
      </c>
      <c r="F31" s="16" t="s">
        <v>52</v>
      </c>
      <c r="G31" s="17" t="s">
        <v>50</v>
      </c>
    </row>
    <row r="32" spans="2:8" ht="27" customHeight="1" thickBot="1">
      <c r="B32" s="132"/>
      <c r="C32" s="128"/>
      <c r="D32" s="18"/>
      <c r="E32" s="18"/>
      <c r="F32" s="18"/>
      <c r="G32" s="19"/>
      <c r="H32" s="1">
        <v>1</v>
      </c>
    </row>
    <row r="33" spans="2:8" ht="43.5" customHeight="1" thickBot="1">
      <c r="B33" s="118" t="s">
        <v>18</v>
      </c>
      <c r="C33" s="119"/>
      <c r="D33" s="36">
        <f>H33</f>
        <v>0</v>
      </c>
      <c r="E33" s="72" t="str">
        <f>IF(H33&lt;0.25,"Faible",IF(AND(H33&gt;=0.25,H33&lt;0.5),"Moyenne",IF(AND(H33&gt;=0.5,H33&lt;0.75),"Forte","Majeure")))</f>
        <v>Faible</v>
      </c>
      <c r="F33" s="120" t="str">
        <f>IF(D33&lt;0.25,"Aucune action",IF(AND(D33&gt;=0.25,D33&lt;0.5),"Action selon FEI",IF(AND(D33&gt;=0.5,D33&lt;0.75),"Fiche reflexe et conduite à tenir en cas indisponibilité ","Analyse et action pour réduire la criticité")))</f>
        <v>Aucune action</v>
      </c>
      <c r="G33" s="121"/>
      <c r="H33" s="7">
        <f>((H11+H13+H15+H17+H19+H24+H26+H28+H30+H32)-10)/30</f>
        <v>0</v>
      </c>
    </row>
    <row r="34" ht="38.25" customHeight="1"/>
  </sheetData>
  <sheetProtection/>
  <mergeCells count="26">
    <mergeCell ref="C31:C32"/>
    <mergeCell ref="B5:C5"/>
    <mergeCell ref="D5:G5"/>
    <mergeCell ref="B6:C6"/>
    <mergeCell ref="D6:G6"/>
    <mergeCell ref="B2:G2"/>
    <mergeCell ref="B3:C3"/>
    <mergeCell ref="D3:G3"/>
    <mergeCell ref="B4:C4"/>
    <mergeCell ref="D4:G4"/>
    <mergeCell ref="C8:C9"/>
    <mergeCell ref="C10:C11"/>
    <mergeCell ref="C12:C13"/>
    <mergeCell ref="C14:C15"/>
    <mergeCell ref="C16:C17"/>
    <mergeCell ref="C18:C19"/>
    <mergeCell ref="B33:C33"/>
    <mergeCell ref="F33:G33"/>
    <mergeCell ref="C20:G20"/>
    <mergeCell ref="C21:C22"/>
    <mergeCell ref="C23:C24"/>
    <mergeCell ref="C25:C26"/>
    <mergeCell ref="C27:C28"/>
    <mergeCell ref="C29:C30"/>
    <mergeCell ref="B7:B32"/>
    <mergeCell ref="C7:G7"/>
  </mergeCells>
  <conditionalFormatting sqref="D33">
    <cfRule type="cellIs" priority="1" dxfId="6" operator="between" stopIfTrue="1">
      <formula>0</formula>
      <formula>0.24</formula>
    </cfRule>
    <cfRule type="cellIs" priority="2" dxfId="5" operator="between" stopIfTrue="1">
      <formula>0.25</formula>
      <formula>0.49</formula>
    </cfRule>
    <cfRule type="cellIs" priority="3" dxfId="4" operator="between" stopIfTrue="1">
      <formula>0.5</formula>
      <formula>0.74</formula>
    </cfRule>
    <cfRule type="cellIs" priority="4" dxfId="1" operator="between" stopIfTrue="1">
      <formula>0.75</formula>
      <formula>1</formula>
    </cfRule>
    <cfRule type="cellIs" priority="5" dxfId="2" operator="greaterThan" stopIfTrue="1">
      <formula>0.5</formula>
    </cfRule>
    <cfRule type="cellIs" priority="6" dxfId="1" operator="greaterThan" stopIfTrue="1">
      <formula>0.75</formula>
    </cfRule>
    <cfRule type="cellIs" priority="7" dxfId="0" operator="between" stopIfTrue="1">
      <formula>0.26</formula>
      <formula>0.5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I33"/>
  <sheetViews>
    <sheetView showGridLines="0" zoomScale="90" zoomScaleNormal="90" zoomScalePageLayoutView="0" workbookViewId="0" topLeftCell="C1">
      <selection activeCell="C8" sqref="C8:G9"/>
    </sheetView>
  </sheetViews>
  <sheetFormatPr defaultColWidth="11.421875" defaultRowHeight="15" outlineLevelCol="1"/>
  <cols>
    <col min="1" max="1" width="2.57421875" style="1" customWidth="1"/>
    <col min="2" max="2" width="11.421875" style="1" customWidth="1"/>
    <col min="3" max="3" width="29.7109375" style="2" customWidth="1"/>
    <col min="4" max="7" width="20.7109375" style="2" customWidth="1"/>
    <col min="8" max="8" width="11.421875" style="1" hidden="1" customWidth="1" outlineLevel="1"/>
    <col min="9" max="9" width="11.421875" style="1" customWidth="1" collapsed="1"/>
    <col min="10" max="16384" width="11.421875" style="1" customWidth="1"/>
  </cols>
  <sheetData>
    <row r="1" spans="3:7" ht="9" customHeight="1" thickBot="1">
      <c r="C1" s="8"/>
      <c r="D1" s="9"/>
      <c r="E1" s="10"/>
      <c r="F1" s="11"/>
      <c r="G1" s="11"/>
    </row>
    <row r="2" spans="2:7" ht="45" customHeight="1" thickBot="1">
      <c r="B2" s="152" t="s">
        <v>54</v>
      </c>
      <c r="C2" s="153"/>
      <c r="D2" s="153"/>
      <c r="E2" s="153"/>
      <c r="F2" s="153"/>
      <c r="G2" s="154"/>
    </row>
    <row r="3" spans="2:7" ht="21" customHeight="1">
      <c r="B3" s="155" t="s">
        <v>0</v>
      </c>
      <c r="C3" s="156"/>
      <c r="D3" s="168" t="s">
        <v>55</v>
      </c>
      <c r="E3" s="169"/>
      <c r="F3" s="169"/>
      <c r="G3" s="170"/>
    </row>
    <row r="4" spans="2:7" ht="21" customHeight="1">
      <c r="B4" s="160" t="s">
        <v>48</v>
      </c>
      <c r="C4" s="143"/>
      <c r="D4" s="171" t="s">
        <v>56</v>
      </c>
      <c r="E4" s="163"/>
      <c r="F4" s="163"/>
      <c r="G4" s="164"/>
    </row>
    <row r="5" spans="2:7" ht="21" customHeight="1">
      <c r="B5" s="142" t="s">
        <v>17</v>
      </c>
      <c r="C5" s="143"/>
      <c r="D5" s="162" t="s">
        <v>57</v>
      </c>
      <c r="E5" s="163"/>
      <c r="F5" s="163"/>
      <c r="G5" s="164"/>
    </row>
    <row r="6" spans="2:7" ht="21" customHeight="1" thickBot="1">
      <c r="B6" s="147" t="s">
        <v>26</v>
      </c>
      <c r="C6" s="148"/>
      <c r="D6" s="165" t="s">
        <v>47</v>
      </c>
      <c r="E6" s="166"/>
      <c r="F6" s="166"/>
      <c r="G6" s="167"/>
    </row>
    <row r="7" spans="2:8" ht="27" customHeight="1" thickBot="1">
      <c r="B7" s="131" t="s">
        <v>16</v>
      </c>
      <c r="C7" s="133" t="s">
        <v>12</v>
      </c>
      <c r="D7" s="134"/>
      <c r="E7" s="134"/>
      <c r="F7" s="134"/>
      <c r="G7" s="135"/>
      <c r="H7" s="3"/>
    </row>
    <row r="8" spans="2:8" ht="27" customHeight="1">
      <c r="B8" s="131"/>
      <c r="C8" s="136" t="s">
        <v>130</v>
      </c>
      <c r="D8" s="12" t="s">
        <v>124</v>
      </c>
      <c r="E8" s="12" t="s">
        <v>125</v>
      </c>
      <c r="F8" s="12"/>
      <c r="G8" s="31"/>
      <c r="H8" s="3"/>
    </row>
    <row r="9" spans="2:8" ht="27" customHeight="1" thickBot="1">
      <c r="B9" s="131"/>
      <c r="C9" s="137"/>
      <c r="D9" s="32" t="s">
        <v>126</v>
      </c>
      <c r="E9" s="32" t="s">
        <v>127</v>
      </c>
      <c r="F9" s="32" t="s">
        <v>128</v>
      </c>
      <c r="G9" s="33" t="s">
        <v>129</v>
      </c>
      <c r="H9" s="3"/>
    </row>
    <row r="10" spans="2:8" ht="34.5" customHeight="1">
      <c r="B10" s="131"/>
      <c r="C10" s="138" t="s">
        <v>6</v>
      </c>
      <c r="D10" s="29" t="s">
        <v>89</v>
      </c>
      <c r="E10" s="25" t="s">
        <v>92</v>
      </c>
      <c r="F10" s="25" t="s">
        <v>90</v>
      </c>
      <c r="G10" s="26" t="s">
        <v>91</v>
      </c>
      <c r="H10" s="3"/>
    </row>
    <row r="11" spans="2:8" ht="27" customHeight="1" thickBot="1">
      <c r="B11" s="131"/>
      <c r="C11" s="139"/>
      <c r="D11" s="28"/>
      <c r="E11" s="18"/>
      <c r="F11" s="18"/>
      <c r="G11" s="19"/>
      <c r="H11" s="3">
        <v>1</v>
      </c>
    </row>
    <row r="12" spans="2:9" ht="34.5" customHeight="1">
      <c r="B12" s="131"/>
      <c r="C12" s="138" t="s">
        <v>7</v>
      </c>
      <c r="D12" s="29" t="s">
        <v>53</v>
      </c>
      <c r="E12" s="25" t="s">
        <v>19</v>
      </c>
      <c r="F12" s="25" t="s">
        <v>20</v>
      </c>
      <c r="G12" s="26" t="s">
        <v>9</v>
      </c>
      <c r="H12" s="4"/>
      <c r="I12" s="3"/>
    </row>
    <row r="13" spans="2:8" ht="27" customHeight="1" thickBot="1">
      <c r="B13" s="131"/>
      <c r="C13" s="140"/>
      <c r="D13" s="30"/>
      <c r="E13" s="20"/>
      <c r="F13" s="20"/>
      <c r="G13" s="22"/>
      <c r="H13" s="1">
        <v>1</v>
      </c>
    </row>
    <row r="14" spans="2:9" ht="34.5" customHeight="1">
      <c r="B14" s="131"/>
      <c r="C14" s="141" t="s">
        <v>14</v>
      </c>
      <c r="D14" s="27" t="s">
        <v>24</v>
      </c>
      <c r="E14" s="23" t="s">
        <v>88</v>
      </c>
      <c r="F14" s="23" t="s">
        <v>23</v>
      </c>
      <c r="G14" s="24" t="s">
        <v>15</v>
      </c>
      <c r="H14" s="4"/>
      <c r="I14" s="3"/>
    </row>
    <row r="15" spans="2:8" ht="27" customHeight="1" thickBot="1">
      <c r="B15" s="131"/>
      <c r="C15" s="139"/>
      <c r="D15" s="28"/>
      <c r="E15" s="18"/>
      <c r="F15" s="18"/>
      <c r="G15" s="19"/>
      <c r="H15" s="1">
        <v>1</v>
      </c>
    </row>
    <row r="16" spans="2:7" ht="34.5" customHeight="1">
      <c r="B16" s="131"/>
      <c r="C16" s="141" t="s">
        <v>8</v>
      </c>
      <c r="D16" s="27" t="s">
        <v>11</v>
      </c>
      <c r="E16" s="23" t="s">
        <v>10</v>
      </c>
      <c r="F16" s="23" t="s">
        <v>22</v>
      </c>
      <c r="G16" s="24" t="s">
        <v>21</v>
      </c>
    </row>
    <row r="17" spans="2:8" ht="27" customHeight="1" thickBot="1">
      <c r="B17" s="131"/>
      <c r="C17" s="139"/>
      <c r="D17" s="28"/>
      <c r="E17" s="18"/>
      <c r="F17" s="18"/>
      <c r="G17" s="19"/>
      <c r="H17" s="5">
        <v>1</v>
      </c>
    </row>
    <row r="18" spans="2:8" ht="34.5" customHeight="1">
      <c r="B18" s="131"/>
      <c r="C18" s="138" t="s">
        <v>58</v>
      </c>
      <c r="D18" s="29" t="s">
        <v>59</v>
      </c>
      <c r="E18" s="25" t="s">
        <v>60</v>
      </c>
      <c r="F18" s="25" t="s">
        <v>61</v>
      </c>
      <c r="G18" s="26" t="s">
        <v>62</v>
      </c>
      <c r="H18" s="6"/>
    </row>
    <row r="19" spans="2:8" ht="27" customHeight="1" thickBot="1">
      <c r="B19" s="131"/>
      <c r="C19" s="139"/>
      <c r="D19" s="28"/>
      <c r="E19" s="18"/>
      <c r="F19" s="18"/>
      <c r="G19" s="19"/>
      <c r="H19" s="1">
        <v>1</v>
      </c>
    </row>
    <row r="20" spans="2:7" ht="27" customHeight="1" thickBot="1">
      <c r="B20" s="131"/>
      <c r="C20" s="122" t="s">
        <v>13</v>
      </c>
      <c r="D20" s="123"/>
      <c r="E20" s="123"/>
      <c r="F20" s="123"/>
      <c r="G20" s="124"/>
    </row>
    <row r="21" spans="2:7" ht="27" customHeight="1">
      <c r="B21" s="131"/>
      <c r="C21" s="125" t="s">
        <v>49</v>
      </c>
      <c r="D21" s="13" t="s">
        <v>36</v>
      </c>
      <c r="E21" s="13" t="s">
        <v>37</v>
      </c>
      <c r="F21" s="13" t="s">
        <v>38</v>
      </c>
      <c r="G21" s="14" t="s">
        <v>39</v>
      </c>
    </row>
    <row r="22" spans="2:7" ht="27" customHeight="1" thickBot="1">
      <c r="B22" s="131"/>
      <c r="C22" s="126"/>
      <c r="D22" s="34" t="s">
        <v>40</v>
      </c>
      <c r="E22" s="34" t="s">
        <v>41</v>
      </c>
      <c r="F22" s="34" t="s">
        <v>42</v>
      </c>
      <c r="G22" s="35" t="s">
        <v>43</v>
      </c>
    </row>
    <row r="23" spans="2:7" ht="30" customHeight="1">
      <c r="B23" s="131"/>
      <c r="C23" s="127" t="s">
        <v>1</v>
      </c>
      <c r="D23" s="15" t="s">
        <v>2</v>
      </c>
      <c r="E23" s="15" t="s">
        <v>3</v>
      </c>
      <c r="F23" s="15" t="s">
        <v>4</v>
      </c>
      <c r="G23" s="21" t="s">
        <v>5</v>
      </c>
    </row>
    <row r="24" spans="2:8" ht="27" customHeight="1" thickBot="1">
      <c r="B24" s="131"/>
      <c r="C24" s="128"/>
      <c r="D24" s="18"/>
      <c r="E24" s="18"/>
      <c r="F24" s="18"/>
      <c r="G24" s="19"/>
      <c r="H24" s="1">
        <v>1</v>
      </c>
    </row>
    <row r="25" spans="2:7" ht="30" customHeight="1">
      <c r="B25" s="131"/>
      <c r="C25" s="127" t="s">
        <v>33</v>
      </c>
      <c r="D25" s="15" t="s">
        <v>101</v>
      </c>
      <c r="E25" s="15" t="s">
        <v>102</v>
      </c>
      <c r="F25" s="15" t="s">
        <v>103</v>
      </c>
      <c r="G25" s="21" t="s">
        <v>104</v>
      </c>
    </row>
    <row r="26" spans="2:8" ht="27" customHeight="1" thickBot="1">
      <c r="B26" s="131"/>
      <c r="C26" s="129"/>
      <c r="D26" s="20"/>
      <c r="E26" s="20"/>
      <c r="F26" s="20"/>
      <c r="G26" s="22"/>
      <c r="H26" s="1">
        <v>1</v>
      </c>
    </row>
    <row r="27" spans="2:7" ht="32.25" customHeight="1">
      <c r="B27" s="131"/>
      <c r="C27" s="130" t="s">
        <v>27</v>
      </c>
      <c r="D27" s="16" t="s">
        <v>28</v>
      </c>
      <c r="E27" s="16" t="s">
        <v>29</v>
      </c>
      <c r="F27" s="16" t="s">
        <v>30</v>
      </c>
      <c r="G27" s="17" t="s">
        <v>31</v>
      </c>
    </row>
    <row r="28" spans="2:8" ht="27" customHeight="1" thickBot="1">
      <c r="B28" s="131"/>
      <c r="C28" s="128"/>
      <c r="D28" s="18"/>
      <c r="E28" s="18"/>
      <c r="F28" s="18"/>
      <c r="G28" s="19"/>
      <c r="H28" s="1">
        <v>1</v>
      </c>
    </row>
    <row r="29" spans="2:7" ht="30" customHeight="1">
      <c r="B29" s="131"/>
      <c r="C29" s="172" t="s">
        <v>86</v>
      </c>
      <c r="D29" s="16" t="s">
        <v>32</v>
      </c>
      <c r="E29" s="16" t="s">
        <v>45</v>
      </c>
      <c r="F29" s="16" t="s">
        <v>44</v>
      </c>
      <c r="G29" s="17" t="s">
        <v>46</v>
      </c>
    </row>
    <row r="30" spans="2:8" ht="27" customHeight="1" thickBot="1">
      <c r="B30" s="131"/>
      <c r="C30" s="173"/>
      <c r="D30" s="18"/>
      <c r="E30" s="18"/>
      <c r="F30" s="18"/>
      <c r="G30" s="19"/>
      <c r="H30" s="1">
        <v>1</v>
      </c>
    </row>
    <row r="31" spans="2:7" ht="33" customHeight="1">
      <c r="B31" s="131"/>
      <c r="C31" s="130" t="s">
        <v>34</v>
      </c>
      <c r="D31" s="16" t="s">
        <v>35</v>
      </c>
      <c r="E31" s="16" t="s">
        <v>51</v>
      </c>
      <c r="F31" s="16" t="s">
        <v>52</v>
      </c>
      <c r="G31" s="17" t="s">
        <v>50</v>
      </c>
    </row>
    <row r="32" spans="2:8" ht="27" customHeight="1" thickBot="1">
      <c r="B32" s="132"/>
      <c r="C32" s="128"/>
      <c r="D32" s="18"/>
      <c r="E32" s="18"/>
      <c r="F32" s="18"/>
      <c r="G32" s="19"/>
      <c r="H32" s="1">
        <v>1</v>
      </c>
    </row>
    <row r="33" spans="2:8" ht="43.5" customHeight="1" thickBot="1">
      <c r="B33" s="118" t="s">
        <v>18</v>
      </c>
      <c r="C33" s="119"/>
      <c r="D33" s="36">
        <f>H33</f>
        <v>0</v>
      </c>
      <c r="E33" s="72" t="str">
        <f>IF(H33&lt;0.25,"Faible",IF(AND(H33&gt;=0.25,H33&lt;0.5),"Moyenne",IF(AND(H33&gt;=0.5,H33&lt;0.75),"Forte","Majeure")))</f>
        <v>Faible</v>
      </c>
      <c r="F33" s="120" t="str">
        <f>IF(D33&lt;0.25,"Aucune action",IF(AND(D33&gt;=0.25,D33&lt;0.5),"Action selon FEI",IF(AND(D33&gt;=0.5,D33&lt;0.75),"Fiche reflexe et conduite à tenir en cas indisponibilité ","Analyse et action pour réduire la criticité")))</f>
        <v>Aucune action</v>
      </c>
      <c r="G33" s="121"/>
      <c r="H33" s="7">
        <f>((H11+H13+H15+H17+H19+H24+H26+H28+H30+H32)-10)/30</f>
        <v>0</v>
      </c>
    </row>
    <row r="34" ht="38.25" customHeight="1"/>
  </sheetData>
  <sheetProtection/>
  <mergeCells count="26">
    <mergeCell ref="C31:C32"/>
    <mergeCell ref="B5:C5"/>
    <mergeCell ref="D5:G5"/>
    <mergeCell ref="B6:C6"/>
    <mergeCell ref="D6:G6"/>
    <mergeCell ref="B2:G2"/>
    <mergeCell ref="B3:C3"/>
    <mergeCell ref="D3:G3"/>
    <mergeCell ref="B4:C4"/>
    <mergeCell ref="D4:G4"/>
    <mergeCell ref="C8:C9"/>
    <mergeCell ref="C10:C11"/>
    <mergeCell ref="C12:C13"/>
    <mergeCell ref="C14:C15"/>
    <mergeCell ref="C16:C17"/>
    <mergeCell ref="C18:C19"/>
    <mergeCell ref="B33:C33"/>
    <mergeCell ref="F33:G33"/>
    <mergeCell ref="C20:G20"/>
    <mergeCell ref="C21:C22"/>
    <mergeCell ref="C23:C24"/>
    <mergeCell ref="C25:C26"/>
    <mergeCell ref="C27:C28"/>
    <mergeCell ref="C29:C30"/>
    <mergeCell ref="B7:B32"/>
    <mergeCell ref="C7:G7"/>
  </mergeCells>
  <conditionalFormatting sqref="D33">
    <cfRule type="cellIs" priority="1" dxfId="6" operator="between" stopIfTrue="1">
      <formula>0</formula>
      <formula>0.24</formula>
    </cfRule>
    <cfRule type="cellIs" priority="2" dxfId="5" operator="between" stopIfTrue="1">
      <formula>0.25</formula>
      <formula>0.49</formula>
    </cfRule>
    <cfRule type="cellIs" priority="3" dxfId="4" operator="between" stopIfTrue="1">
      <formula>0.5</formula>
      <formula>0.74</formula>
    </cfRule>
    <cfRule type="cellIs" priority="4" dxfId="1" operator="between" stopIfTrue="1">
      <formula>0.75</formula>
      <formula>1</formula>
    </cfRule>
    <cfRule type="cellIs" priority="5" dxfId="2" operator="greaterThan" stopIfTrue="1">
      <formula>0.5</formula>
    </cfRule>
    <cfRule type="cellIs" priority="6" dxfId="1" operator="greaterThan" stopIfTrue="1">
      <formula>0.75</formula>
    </cfRule>
    <cfRule type="cellIs" priority="7" dxfId="0" operator="between" stopIfTrue="1">
      <formula>0.26</formula>
      <formula>0.5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I33"/>
  <sheetViews>
    <sheetView showGridLines="0" zoomScale="90" zoomScaleNormal="90" zoomScalePageLayoutView="0" workbookViewId="0" topLeftCell="C13">
      <selection activeCell="L14" sqref="L14"/>
    </sheetView>
  </sheetViews>
  <sheetFormatPr defaultColWidth="11.421875" defaultRowHeight="15" outlineLevelCol="1"/>
  <cols>
    <col min="1" max="1" width="2.57421875" style="1" customWidth="1"/>
    <col min="2" max="2" width="11.421875" style="1" customWidth="1"/>
    <col min="3" max="3" width="29.7109375" style="2" customWidth="1"/>
    <col min="4" max="7" width="20.7109375" style="2" customWidth="1"/>
    <col min="8" max="8" width="11.421875" style="1" hidden="1" customWidth="1" outlineLevel="1"/>
    <col min="9" max="9" width="11.421875" style="1" customWidth="1" collapsed="1"/>
    <col min="10" max="16384" width="11.421875" style="1" customWidth="1"/>
  </cols>
  <sheetData>
    <row r="1" spans="3:7" ht="9" customHeight="1" thickBot="1">
      <c r="C1" s="8"/>
      <c r="D1" s="9"/>
      <c r="E1" s="10"/>
      <c r="F1" s="11"/>
      <c r="G1" s="11"/>
    </row>
    <row r="2" spans="2:7" ht="45" customHeight="1" thickBot="1">
      <c r="B2" s="152" t="s">
        <v>54</v>
      </c>
      <c r="C2" s="153"/>
      <c r="D2" s="153"/>
      <c r="E2" s="153"/>
      <c r="F2" s="153"/>
      <c r="G2" s="154"/>
    </row>
    <row r="3" spans="2:7" ht="21" customHeight="1">
      <c r="B3" s="155" t="s">
        <v>0</v>
      </c>
      <c r="C3" s="156"/>
      <c r="D3" s="168" t="s">
        <v>55</v>
      </c>
      <c r="E3" s="169"/>
      <c r="F3" s="169"/>
      <c r="G3" s="170"/>
    </row>
    <row r="4" spans="2:7" ht="21" customHeight="1">
      <c r="B4" s="160" t="s">
        <v>48</v>
      </c>
      <c r="C4" s="143"/>
      <c r="D4" s="171" t="s">
        <v>56</v>
      </c>
      <c r="E4" s="163"/>
      <c r="F4" s="163"/>
      <c r="G4" s="164"/>
    </row>
    <row r="5" spans="2:7" ht="21" customHeight="1">
      <c r="B5" s="142" t="s">
        <v>17</v>
      </c>
      <c r="C5" s="143"/>
      <c r="D5" s="162" t="s">
        <v>57</v>
      </c>
      <c r="E5" s="163"/>
      <c r="F5" s="163"/>
      <c r="G5" s="164"/>
    </row>
    <row r="6" spans="2:7" ht="21" customHeight="1" thickBot="1">
      <c r="B6" s="147" t="s">
        <v>26</v>
      </c>
      <c r="C6" s="148"/>
      <c r="D6" s="165" t="s">
        <v>47</v>
      </c>
      <c r="E6" s="166"/>
      <c r="F6" s="166"/>
      <c r="G6" s="167"/>
    </row>
    <row r="7" spans="2:8" ht="27" customHeight="1" thickBot="1">
      <c r="B7" s="131" t="s">
        <v>16</v>
      </c>
      <c r="C7" s="133" t="s">
        <v>12</v>
      </c>
      <c r="D7" s="134"/>
      <c r="E7" s="134"/>
      <c r="F7" s="134"/>
      <c r="G7" s="135"/>
      <c r="H7" s="3"/>
    </row>
    <row r="8" spans="2:8" ht="27" customHeight="1">
      <c r="B8" s="131"/>
      <c r="C8" s="136" t="s">
        <v>130</v>
      </c>
      <c r="D8" s="12" t="s">
        <v>124</v>
      </c>
      <c r="E8" s="12" t="s">
        <v>125</v>
      </c>
      <c r="F8" s="12"/>
      <c r="G8" s="31"/>
      <c r="H8" s="3"/>
    </row>
    <row r="9" spans="2:8" ht="27" customHeight="1" thickBot="1">
      <c r="B9" s="131"/>
      <c r="C9" s="137"/>
      <c r="D9" s="32" t="s">
        <v>126</v>
      </c>
      <c r="E9" s="32" t="s">
        <v>127</v>
      </c>
      <c r="F9" s="32" t="s">
        <v>128</v>
      </c>
      <c r="G9" s="33" t="s">
        <v>129</v>
      </c>
      <c r="H9" s="3"/>
    </row>
    <row r="10" spans="2:8" ht="34.5" customHeight="1">
      <c r="B10" s="131"/>
      <c r="C10" s="138" t="s">
        <v>6</v>
      </c>
      <c r="D10" s="29" t="s">
        <v>89</v>
      </c>
      <c r="E10" s="25" t="s">
        <v>25</v>
      </c>
      <c r="F10" s="25" t="s">
        <v>90</v>
      </c>
      <c r="G10" s="26" t="s">
        <v>91</v>
      </c>
      <c r="H10" s="3"/>
    </row>
    <row r="11" spans="2:8" ht="27" customHeight="1" thickBot="1">
      <c r="B11" s="131"/>
      <c r="C11" s="139"/>
      <c r="D11" s="28"/>
      <c r="E11" s="18"/>
      <c r="F11" s="18"/>
      <c r="G11" s="19"/>
      <c r="H11" s="3">
        <v>1</v>
      </c>
    </row>
    <row r="12" spans="2:9" ht="34.5" customHeight="1">
      <c r="B12" s="131"/>
      <c r="C12" s="138" t="s">
        <v>7</v>
      </c>
      <c r="D12" s="29" t="s">
        <v>53</v>
      </c>
      <c r="E12" s="25" t="s">
        <v>19</v>
      </c>
      <c r="F12" s="25" t="s">
        <v>20</v>
      </c>
      <c r="G12" s="26" t="s">
        <v>9</v>
      </c>
      <c r="H12" s="4"/>
      <c r="I12" s="3"/>
    </row>
    <row r="13" spans="2:8" ht="27" customHeight="1" thickBot="1">
      <c r="B13" s="131"/>
      <c r="C13" s="140"/>
      <c r="D13" s="30"/>
      <c r="E13" s="20"/>
      <c r="F13" s="20"/>
      <c r="G13" s="22"/>
      <c r="H13" s="1">
        <v>1</v>
      </c>
    </row>
    <row r="14" spans="2:9" ht="34.5" customHeight="1">
      <c r="B14" s="131"/>
      <c r="C14" s="141" t="s">
        <v>14</v>
      </c>
      <c r="D14" s="27" t="s">
        <v>24</v>
      </c>
      <c r="E14" s="23" t="s">
        <v>88</v>
      </c>
      <c r="F14" s="23" t="s">
        <v>23</v>
      </c>
      <c r="G14" s="24" t="s">
        <v>15</v>
      </c>
      <c r="H14" s="4"/>
      <c r="I14" s="3"/>
    </row>
    <row r="15" spans="2:8" ht="27" customHeight="1" thickBot="1">
      <c r="B15" s="131"/>
      <c r="C15" s="139"/>
      <c r="D15" s="28"/>
      <c r="E15" s="18"/>
      <c r="F15" s="18"/>
      <c r="G15" s="19"/>
      <c r="H15" s="1">
        <v>1</v>
      </c>
    </row>
    <row r="16" spans="2:7" ht="34.5" customHeight="1">
      <c r="B16" s="131"/>
      <c r="C16" s="141" t="s">
        <v>8</v>
      </c>
      <c r="D16" s="27" t="s">
        <v>11</v>
      </c>
      <c r="E16" s="23" t="s">
        <v>10</v>
      </c>
      <c r="F16" s="23" t="s">
        <v>22</v>
      </c>
      <c r="G16" s="24" t="s">
        <v>21</v>
      </c>
    </row>
    <row r="17" spans="2:8" ht="27" customHeight="1" thickBot="1">
      <c r="B17" s="131"/>
      <c r="C17" s="139"/>
      <c r="D17" s="28"/>
      <c r="E17" s="18"/>
      <c r="F17" s="18"/>
      <c r="G17" s="19"/>
      <c r="H17" s="5">
        <v>1</v>
      </c>
    </row>
    <row r="18" spans="2:8" ht="34.5" customHeight="1">
      <c r="B18" s="131"/>
      <c r="C18" s="138" t="s">
        <v>58</v>
      </c>
      <c r="D18" s="29" t="s">
        <v>59</v>
      </c>
      <c r="E18" s="25" t="s">
        <v>60</v>
      </c>
      <c r="F18" s="25" t="s">
        <v>61</v>
      </c>
      <c r="G18" s="26" t="s">
        <v>62</v>
      </c>
      <c r="H18" s="6"/>
    </row>
    <row r="19" spans="2:8" ht="27" customHeight="1" thickBot="1">
      <c r="B19" s="131"/>
      <c r="C19" s="139"/>
      <c r="D19" s="28"/>
      <c r="E19" s="18"/>
      <c r="F19" s="18"/>
      <c r="G19" s="19"/>
      <c r="H19" s="1">
        <v>1</v>
      </c>
    </row>
    <row r="20" spans="2:7" ht="27" customHeight="1" thickBot="1">
      <c r="B20" s="131"/>
      <c r="C20" s="122" t="s">
        <v>13</v>
      </c>
      <c r="D20" s="123"/>
      <c r="E20" s="123"/>
      <c r="F20" s="123"/>
      <c r="G20" s="124"/>
    </row>
    <row r="21" spans="2:7" ht="27" customHeight="1">
      <c r="B21" s="131"/>
      <c r="C21" s="125" t="s">
        <v>49</v>
      </c>
      <c r="D21" s="13" t="s">
        <v>36</v>
      </c>
      <c r="E21" s="13" t="s">
        <v>37</v>
      </c>
      <c r="F21" s="13" t="s">
        <v>38</v>
      </c>
      <c r="G21" s="14" t="s">
        <v>39</v>
      </c>
    </row>
    <row r="22" spans="2:7" ht="27" customHeight="1" thickBot="1">
      <c r="B22" s="131"/>
      <c r="C22" s="126"/>
      <c r="D22" s="34" t="s">
        <v>40</v>
      </c>
      <c r="E22" s="34" t="s">
        <v>41</v>
      </c>
      <c r="F22" s="34" t="s">
        <v>42</v>
      </c>
      <c r="G22" s="35" t="s">
        <v>43</v>
      </c>
    </row>
    <row r="23" spans="2:7" ht="30" customHeight="1">
      <c r="B23" s="131"/>
      <c r="C23" s="127" t="s">
        <v>1</v>
      </c>
      <c r="D23" s="15" t="s">
        <v>2</v>
      </c>
      <c r="E23" s="15" t="s">
        <v>3</v>
      </c>
      <c r="F23" s="15" t="s">
        <v>4</v>
      </c>
      <c r="G23" s="21" t="s">
        <v>5</v>
      </c>
    </row>
    <row r="24" spans="2:8" ht="27" customHeight="1" thickBot="1">
      <c r="B24" s="131"/>
      <c r="C24" s="128"/>
      <c r="D24" s="18"/>
      <c r="E24" s="18"/>
      <c r="F24" s="18"/>
      <c r="G24" s="19"/>
      <c r="H24" s="1">
        <v>1</v>
      </c>
    </row>
    <row r="25" spans="2:7" ht="30" customHeight="1">
      <c r="B25" s="131"/>
      <c r="C25" s="127" t="s">
        <v>33</v>
      </c>
      <c r="D25" s="15" t="s">
        <v>101</v>
      </c>
      <c r="E25" s="15" t="s">
        <v>102</v>
      </c>
      <c r="F25" s="15" t="s">
        <v>103</v>
      </c>
      <c r="G25" s="21" t="s">
        <v>104</v>
      </c>
    </row>
    <row r="26" spans="2:8" ht="27" customHeight="1" thickBot="1">
      <c r="B26" s="131"/>
      <c r="C26" s="129"/>
      <c r="D26" s="20"/>
      <c r="E26" s="20"/>
      <c r="F26" s="20"/>
      <c r="G26" s="22"/>
      <c r="H26" s="1">
        <v>1</v>
      </c>
    </row>
    <row r="27" spans="2:7" ht="32.25" customHeight="1">
      <c r="B27" s="131"/>
      <c r="C27" s="130" t="s">
        <v>27</v>
      </c>
      <c r="D27" s="16" t="s">
        <v>28</v>
      </c>
      <c r="E27" s="16" t="s">
        <v>29</v>
      </c>
      <c r="F27" s="16" t="s">
        <v>30</v>
      </c>
      <c r="G27" s="17" t="s">
        <v>31</v>
      </c>
    </row>
    <row r="28" spans="2:8" ht="27" customHeight="1" thickBot="1">
      <c r="B28" s="131"/>
      <c r="C28" s="128"/>
      <c r="D28" s="18"/>
      <c r="E28" s="18"/>
      <c r="F28" s="18"/>
      <c r="G28" s="19"/>
      <c r="H28" s="1">
        <v>1</v>
      </c>
    </row>
    <row r="29" spans="2:7" ht="30" customHeight="1">
      <c r="B29" s="131"/>
      <c r="C29" s="172" t="s">
        <v>86</v>
      </c>
      <c r="D29" s="16" t="s">
        <v>32</v>
      </c>
      <c r="E29" s="16" t="s">
        <v>45</v>
      </c>
      <c r="F29" s="16" t="s">
        <v>44</v>
      </c>
      <c r="G29" s="17" t="s">
        <v>46</v>
      </c>
    </row>
    <row r="30" spans="2:8" ht="27" customHeight="1" thickBot="1">
      <c r="B30" s="131"/>
      <c r="C30" s="173"/>
      <c r="D30" s="18"/>
      <c r="E30" s="18"/>
      <c r="F30" s="18"/>
      <c r="G30" s="19"/>
      <c r="H30" s="1">
        <v>1</v>
      </c>
    </row>
    <row r="31" spans="2:7" ht="33" customHeight="1">
      <c r="B31" s="131"/>
      <c r="C31" s="130" t="s">
        <v>34</v>
      </c>
      <c r="D31" s="16" t="s">
        <v>35</v>
      </c>
      <c r="E31" s="16" t="s">
        <v>51</v>
      </c>
      <c r="F31" s="16" t="s">
        <v>52</v>
      </c>
      <c r="G31" s="17" t="s">
        <v>50</v>
      </c>
    </row>
    <row r="32" spans="2:8" ht="27" customHeight="1" thickBot="1">
      <c r="B32" s="132"/>
      <c r="C32" s="128"/>
      <c r="D32" s="18"/>
      <c r="E32" s="18"/>
      <c r="F32" s="18"/>
      <c r="G32" s="19"/>
      <c r="H32" s="1">
        <v>1</v>
      </c>
    </row>
    <row r="33" spans="2:8" ht="43.5" customHeight="1" thickBot="1">
      <c r="B33" s="118" t="s">
        <v>18</v>
      </c>
      <c r="C33" s="119"/>
      <c r="D33" s="36">
        <f>H33</f>
        <v>0</v>
      </c>
      <c r="E33" s="72" t="str">
        <f>IF(H33&lt;0.25,"Faible",IF(AND(H33&gt;=0.25,H33&lt;0.5),"Moyenne",IF(AND(H33&gt;=0.5,H33&lt;0.75),"Forte","Majeure")))</f>
        <v>Faible</v>
      </c>
      <c r="F33" s="120" t="str">
        <f>IF(D33&lt;0.25,"Aucune action",IF(AND(D33&gt;=0.25,D33&lt;0.5),"Action selon FEI",IF(AND(D33&gt;=0.5,D33&lt;0.75),"Fiche reflexe et conduite à tenir en cas indisponibilité ","Analyse et action pour réduire la criticité")))</f>
        <v>Aucune action</v>
      </c>
      <c r="G33" s="121"/>
      <c r="H33" s="7">
        <f>((H11+H13+H15+H17+H19+H24+H26+H28+H30+H32)-10)/30</f>
        <v>0</v>
      </c>
    </row>
    <row r="34" ht="38.25" customHeight="1"/>
  </sheetData>
  <sheetProtection/>
  <mergeCells count="26">
    <mergeCell ref="C31:C32"/>
    <mergeCell ref="B5:C5"/>
    <mergeCell ref="D5:G5"/>
    <mergeCell ref="B6:C6"/>
    <mergeCell ref="D6:G6"/>
    <mergeCell ref="B2:G2"/>
    <mergeCell ref="B3:C3"/>
    <mergeCell ref="D3:G3"/>
    <mergeCell ref="B4:C4"/>
    <mergeCell ref="D4:G4"/>
    <mergeCell ref="C8:C9"/>
    <mergeCell ref="C10:C11"/>
    <mergeCell ref="C12:C13"/>
    <mergeCell ref="C14:C15"/>
    <mergeCell ref="C16:C17"/>
    <mergeCell ref="C18:C19"/>
    <mergeCell ref="B33:C33"/>
    <mergeCell ref="F33:G33"/>
    <mergeCell ref="C20:G20"/>
    <mergeCell ref="C21:C22"/>
    <mergeCell ref="C23:C24"/>
    <mergeCell ref="C25:C26"/>
    <mergeCell ref="C27:C28"/>
    <mergeCell ref="C29:C30"/>
    <mergeCell ref="B7:B32"/>
    <mergeCell ref="C7:G7"/>
  </mergeCells>
  <conditionalFormatting sqref="D33">
    <cfRule type="cellIs" priority="1" dxfId="6" operator="between" stopIfTrue="1">
      <formula>0</formula>
      <formula>0.24</formula>
    </cfRule>
    <cfRule type="cellIs" priority="2" dxfId="5" operator="between" stopIfTrue="1">
      <formula>0.25</formula>
      <formula>0.49</formula>
    </cfRule>
    <cfRule type="cellIs" priority="3" dxfId="4" operator="between" stopIfTrue="1">
      <formula>0.5</formula>
      <formula>0.74</formula>
    </cfRule>
    <cfRule type="cellIs" priority="4" dxfId="1" operator="between" stopIfTrue="1">
      <formula>0.75</formula>
      <formula>1</formula>
    </cfRule>
    <cfRule type="cellIs" priority="5" dxfId="2" operator="greaterThan" stopIfTrue="1">
      <formula>0.5</formula>
    </cfRule>
    <cfRule type="cellIs" priority="6" dxfId="1" operator="greaterThan" stopIfTrue="1">
      <formula>0.75</formula>
    </cfRule>
    <cfRule type="cellIs" priority="7" dxfId="0" operator="between" stopIfTrue="1">
      <formula>0.26</formula>
      <formula>0.5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3"/>
  <sheetViews>
    <sheetView showGridLines="0" zoomScale="80" zoomScaleNormal="80" zoomScalePageLayoutView="0" workbookViewId="0" topLeftCell="A1">
      <selection activeCell="C8" sqref="C8:G9"/>
    </sheetView>
  </sheetViews>
  <sheetFormatPr defaultColWidth="11.421875" defaultRowHeight="15" outlineLevelCol="1"/>
  <cols>
    <col min="1" max="1" width="2.57421875" style="1" customWidth="1"/>
    <col min="2" max="2" width="11.421875" style="1" customWidth="1"/>
    <col min="3" max="3" width="29.7109375" style="2" customWidth="1"/>
    <col min="4" max="7" width="20.7109375" style="2" customWidth="1"/>
    <col min="8" max="8" width="11.421875" style="1" hidden="1" customWidth="1" outlineLevel="1"/>
    <col min="9" max="9" width="11.421875" style="1" customWidth="1" collapsed="1"/>
    <col min="10" max="16384" width="11.421875" style="1" customWidth="1"/>
  </cols>
  <sheetData>
    <row r="1" spans="3:7" ht="9" customHeight="1" thickBot="1">
      <c r="C1" s="8"/>
      <c r="D1" s="9"/>
      <c r="E1" s="10"/>
      <c r="F1" s="11"/>
      <c r="G1" s="11"/>
    </row>
    <row r="2" spans="2:7" ht="45" customHeight="1" thickBot="1">
      <c r="B2" s="152" t="s">
        <v>54</v>
      </c>
      <c r="C2" s="153"/>
      <c r="D2" s="153"/>
      <c r="E2" s="153"/>
      <c r="F2" s="153"/>
      <c r="G2" s="154"/>
    </row>
    <row r="3" spans="2:7" ht="21" customHeight="1">
      <c r="B3" s="155" t="s">
        <v>0</v>
      </c>
      <c r="C3" s="156"/>
      <c r="D3" s="168" t="s">
        <v>72</v>
      </c>
      <c r="E3" s="169"/>
      <c r="F3" s="169"/>
      <c r="G3" s="170"/>
    </row>
    <row r="4" spans="2:7" ht="21" customHeight="1">
      <c r="B4" s="160" t="s">
        <v>48</v>
      </c>
      <c r="C4" s="143"/>
      <c r="D4" s="171" t="s">
        <v>70</v>
      </c>
      <c r="E4" s="163"/>
      <c r="F4" s="163"/>
      <c r="G4" s="164"/>
    </row>
    <row r="5" spans="2:7" ht="21" customHeight="1">
      <c r="B5" s="142" t="s">
        <v>17</v>
      </c>
      <c r="C5" s="143"/>
      <c r="D5" s="162">
        <v>41807</v>
      </c>
      <c r="E5" s="163"/>
      <c r="F5" s="163"/>
      <c r="G5" s="164"/>
    </row>
    <row r="6" spans="2:7" ht="21" customHeight="1" thickBot="1">
      <c r="B6" s="147" t="s">
        <v>26</v>
      </c>
      <c r="C6" s="148"/>
      <c r="D6" s="165" t="s">
        <v>71</v>
      </c>
      <c r="E6" s="166"/>
      <c r="F6" s="166"/>
      <c r="G6" s="167"/>
    </row>
    <row r="7" spans="2:8" ht="27" customHeight="1" thickBot="1">
      <c r="B7" s="131" t="s">
        <v>16</v>
      </c>
      <c r="C7" s="133" t="s">
        <v>12</v>
      </c>
      <c r="D7" s="134"/>
      <c r="E7" s="134"/>
      <c r="F7" s="134"/>
      <c r="G7" s="135"/>
      <c r="H7" s="3"/>
    </row>
    <row r="8" spans="2:8" ht="27" customHeight="1">
      <c r="B8" s="131"/>
      <c r="C8" s="136" t="s">
        <v>130</v>
      </c>
      <c r="D8" s="12" t="s">
        <v>124</v>
      </c>
      <c r="E8" s="12" t="s">
        <v>125</v>
      </c>
      <c r="F8" s="12"/>
      <c r="G8" s="31"/>
      <c r="H8" s="3"/>
    </row>
    <row r="9" spans="2:8" ht="27" customHeight="1" thickBot="1">
      <c r="B9" s="131"/>
      <c r="C9" s="137"/>
      <c r="D9" s="32" t="s">
        <v>126</v>
      </c>
      <c r="E9" s="32" t="s">
        <v>127</v>
      </c>
      <c r="F9" s="32" t="s">
        <v>128</v>
      </c>
      <c r="G9" s="33" t="s">
        <v>129</v>
      </c>
      <c r="H9" s="3"/>
    </row>
    <row r="10" spans="2:8" ht="34.5" customHeight="1">
      <c r="B10" s="131"/>
      <c r="C10" s="138" t="s">
        <v>6</v>
      </c>
      <c r="D10" s="29" t="s">
        <v>89</v>
      </c>
      <c r="E10" s="25" t="s">
        <v>92</v>
      </c>
      <c r="F10" s="25" t="s">
        <v>90</v>
      </c>
      <c r="G10" s="26" t="s">
        <v>91</v>
      </c>
      <c r="H10" s="3"/>
    </row>
    <row r="11" spans="2:8" ht="27" customHeight="1" thickBot="1">
      <c r="B11" s="131"/>
      <c r="C11" s="139"/>
      <c r="D11" s="28"/>
      <c r="E11" s="18"/>
      <c r="F11" s="18"/>
      <c r="G11" s="19"/>
      <c r="H11" s="3">
        <v>4</v>
      </c>
    </row>
    <row r="12" spans="2:9" ht="34.5" customHeight="1">
      <c r="B12" s="131"/>
      <c r="C12" s="138" t="s">
        <v>7</v>
      </c>
      <c r="D12" s="29" t="s">
        <v>53</v>
      </c>
      <c r="E12" s="25" t="s">
        <v>19</v>
      </c>
      <c r="F12" s="25" t="s">
        <v>20</v>
      </c>
      <c r="G12" s="26" t="s">
        <v>9</v>
      </c>
      <c r="H12" s="4"/>
      <c r="I12" s="3"/>
    </row>
    <row r="13" spans="2:8" ht="27" customHeight="1" thickBot="1">
      <c r="B13" s="131"/>
      <c r="C13" s="140"/>
      <c r="D13" s="30"/>
      <c r="E13" s="20"/>
      <c r="F13" s="20"/>
      <c r="G13" s="22"/>
      <c r="H13" s="1">
        <v>1</v>
      </c>
    </row>
    <row r="14" spans="2:9" ht="34.5" customHeight="1">
      <c r="B14" s="131"/>
      <c r="C14" s="141" t="s">
        <v>14</v>
      </c>
      <c r="D14" s="27" t="s">
        <v>24</v>
      </c>
      <c r="E14" s="23" t="s">
        <v>88</v>
      </c>
      <c r="F14" s="23" t="s">
        <v>23</v>
      </c>
      <c r="G14" s="24" t="s">
        <v>15</v>
      </c>
      <c r="H14" s="4"/>
      <c r="I14" s="3"/>
    </row>
    <row r="15" spans="2:8" ht="27" customHeight="1" thickBot="1">
      <c r="B15" s="131"/>
      <c r="C15" s="139"/>
      <c r="D15" s="28"/>
      <c r="E15" s="18"/>
      <c r="F15" s="18"/>
      <c r="G15" s="19"/>
      <c r="H15" s="1">
        <v>1</v>
      </c>
    </row>
    <row r="16" spans="2:7" ht="34.5" customHeight="1">
      <c r="B16" s="131"/>
      <c r="C16" s="141" t="s">
        <v>8</v>
      </c>
      <c r="D16" s="27" t="s">
        <v>11</v>
      </c>
      <c r="E16" s="23" t="s">
        <v>10</v>
      </c>
      <c r="F16" s="23" t="s">
        <v>22</v>
      </c>
      <c r="G16" s="24" t="s">
        <v>21</v>
      </c>
    </row>
    <row r="17" spans="2:8" ht="27" customHeight="1" thickBot="1">
      <c r="B17" s="131"/>
      <c r="C17" s="139"/>
      <c r="D17" s="28"/>
      <c r="E17" s="18"/>
      <c r="F17" s="18"/>
      <c r="G17" s="19"/>
      <c r="H17" s="5">
        <v>1</v>
      </c>
    </row>
    <row r="18" spans="2:8" ht="34.5" customHeight="1">
      <c r="B18" s="131"/>
      <c r="C18" s="138" t="s">
        <v>58</v>
      </c>
      <c r="D18" s="29" t="s">
        <v>59</v>
      </c>
      <c r="E18" s="25" t="s">
        <v>60</v>
      </c>
      <c r="F18" s="25" t="s">
        <v>61</v>
      </c>
      <c r="G18" s="26" t="s">
        <v>62</v>
      </c>
      <c r="H18" s="6"/>
    </row>
    <row r="19" spans="2:8" ht="27" customHeight="1" thickBot="1">
      <c r="B19" s="131"/>
      <c r="C19" s="139"/>
      <c r="D19" s="28"/>
      <c r="E19" s="18"/>
      <c r="F19" s="18"/>
      <c r="G19" s="19"/>
      <c r="H19" s="1">
        <v>1</v>
      </c>
    </row>
    <row r="20" spans="2:7" ht="27" customHeight="1" thickBot="1">
      <c r="B20" s="131"/>
      <c r="C20" s="122" t="s">
        <v>13</v>
      </c>
      <c r="D20" s="123"/>
      <c r="E20" s="123"/>
      <c r="F20" s="123"/>
      <c r="G20" s="124"/>
    </row>
    <row r="21" spans="2:7" ht="27" customHeight="1">
      <c r="B21" s="131"/>
      <c r="C21" s="125" t="s">
        <v>49</v>
      </c>
      <c r="D21" s="13" t="s">
        <v>36</v>
      </c>
      <c r="E21" s="13" t="s">
        <v>37</v>
      </c>
      <c r="F21" s="13" t="s">
        <v>38</v>
      </c>
      <c r="G21" s="14" t="s">
        <v>39</v>
      </c>
    </row>
    <row r="22" spans="2:7" ht="27" customHeight="1" thickBot="1">
      <c r="B22" s="131"/>
      <c r="C22" s="126"/>
      <c r="D22" s="34" t="s">
        <v>40</v>
      </c>
      <c r="E22" s="34" t="s">
        <v>41</v>
      </c>
      <c r="F22" s="34" t="s">
        <v>42</v>
      </c>
      <c r="G22" s="35" t="s">
        <v>43</v>
      </c>
    </row>
    <row r="23" spans="2:7" ht="30" customHeight="1">
      <c r="B23" s="131"/>
      <c r="C23" s="127" t="s">
        <v>1</v>
      </c>
      <c r="D23" s="15" t="s">
        <v>2</v>
      </c>
      <c r="E23" s="15" t="s">
        <v>3</v>
      </c>
      <c r="F23" s="15" t="s">
        <v>4</v>
      </c>
      <c r="G23" s="21" t="s">
        <v>5</v>
      </c>
    </row>
    <row r="24" spans="2:8" ht="27" customHeight="1" thickBot="1">
      <c r="B24" s="131"/>
      <c r="C24" s="128"/>
      <c r="D24" s="18"/>
      <c r="E24" s="18"/>
      <c r="F24" s="18"/>
      <c r="G24" s="19"/>
      <c r="H24" s="1">
        <v>2</v>
      </c>
    </row>
    <row r="25" spans="2:7" ht="30" customHeight="1">
      <c r="B25" s="131"/>
      <c r="C25" s="127" t="s">
        <v>33</v>
      </c>
      <c r="D25" s="15" t="s">
        <v>101</v>
      </c>
      <c r="E25" s="15" t="s">
        <v>102</v>
      </c>
      <c r="F25" s="15" t="s">
        <v>103</v>
      </c>
      <c r="G25" s="21" t="s">
        <v>104</v>
      </c>
    </row>
    <row r="26" spans="2:8" ht="27" customHeight="1" thickBot="1">
      <c r="B26" s="131"/>
      <c r="C26" s="129"/>
      <c r="D26" s="20"/>
      <c r="E26" s="20"/>
      <c r="F26" s="20"/>
      <c r="G26" s="22"/>
      <c r="H26" s="1">
        <v>3</v>
      </c>
    </row>
    <row r="27" spans="2:7" ht="32.25" customHeight="1">
      <c r="B27" s="131"/>
      <c r="C27" s="130" t="s">
        <v>27</v>
      </c>
      <c r="D27" s="16" t="s">
        <v>28</v>
      </c>
      <c r="E27" s="16" t="s">
        <v>29</v>
      </c>
      <c r="F27" s="16" t="s">
        <v>30</v>
      </c>
      <c r="G27" s="17" t="s">
        <v>31</v>
      </c>
    </row>
    <row r="28" spans="2:8" ht="27" customHeight="1" thickBot="1">
      <c r="B28" s="131"/>
      <c r="C28" s="128"/>
      <c r="D28" s="18"/>
      <c r="E28" s="18"/>
      <c r="F28" s="18"/>
      <c r="G28" s="19"/>
      <c r="H28" s="1">
        <v>1</v>
      </c>
    </row>
    <row r="29" spans="2:7" ht="30" customHeight="1">
      <c r="B29" s="131"/>
      <c r="C29" s="130" t="s">
        <v>86</v>
      </c>
      <c r="D29" s="16" t="s">
        <v>32</v>
      </c>
      <c r="E29" s="16" t="s">
        <v>45</v>
      </c>
      <c r="F29" s="16" t="s">
        <v>44</v>
      </c>
      <c r="G29" s="17" t="s">
        <v>46</v>
      </c>
    </row>
    <row r="30" spans="2:8" ht="27" customHeight="1" thickBot="1">
      <c r="B30" s="131"/>
      <c r="C30" s="128"/>
      <c r="D30" s="18"/>
      <c r="E30" s="18"/>
      <c r="F30" s="18"/>
      <c r="G30" s="19"/>
      <c r="H30" s="1">
        <v>1</v>
      </c>
    </row>
    <row r="31" spans="2:7" ht="33" customHeight="1">
      <c r="B31" s="131"/>
      <c r="C31" s="130" t="s">
        <v>34</v>
      </c>
      <c r="D31" s="16" t="s">
        <v>35</v>
      </c>
      <c r="E31" s="16" t="s">
        <v>51</v>
      </c>
      <c r="F31" s="16" t="s">
        <v>52</v>
      </c>
      <c r="G31" s="17" t="s">
        <v>50</v>
      </c>
    </row>
    <row r="32" spans="2:8" ht="27" customHeight="1" thickBot="1">
      <c r="B32" s="132"/>
      <c r="C32" s="128"/>
      <c r="D32" s="18"/>
      <c r="E32" s="18"/>
      <c r="F32" s="18"/>
      <c r="G32" s="19"/>
      <c r="H32" s="1">
        <v>3</v>
      </c>
    </row>
    <row r="33" spans="2:8" ht="43.5" customHeight="1" thickBot="1">
      <c r="B33" s="118" t="s">
        <v>18</v>
      </c>
      <c r="C33" s="119"/>
      <c r="D33" s="36">
        <f>H33</f>
        <v>0.26666666666666666</v>
      </c>
      <c r="E33" s="72" t="str">
        <f>IF(H33&lt;0.25,"Faible",IF(AND(H33&gt;=0.25,H33&lt;0.5),"Moyenne",IF(AND(H33&gt;=0.5,H33&lt;0.75),"Forte","Majeure")))</f>
        <v>Moyenne</v>
      </c>
      <c r="F33" s="120" t="str">
        <f>IF(D33&lt;0.25,"Aucune action",IF(AND(D33&gt;=0.25,D33&lt;0.5),"Action selon FEI",IF(AND(D33&gt;=0.5,D33&lt;0.75),"Fiche reflexe et conduite à tenir en cas indisponibilité ","Analyse et action pour réduire la criticité")))</f>
        <v>Action selon FEI</v>
      </c>
      <c r="G33" s="121"/>
      <c r="H33" s="7">
        <f>((H11+H13+H15+H17+H19+H24+H26+H28+H30+H32)-10)/30</f>
        <v>0.26666666666666666</v>
      </c>
    </row>
    <row r="34" ht="38.25" customHeight="1"/>
  </sheetData>
  <sheetProtection/>
  <mergeCells count="26">
    <mergeCell ref="C31:C32"/>
    <mergeCell ref="B5:C5"/>
    <mergeCell ref="D5:G5"/>
    <mergeCell ref="B6:C6"/>
    <mergeCell ref="D6:G6"/>
    <mergeCell ref="B2:G2"/>
    <mergeCell ref="B3:C3"/>
    <mergeCell ref="D3:G3"/>
    <mergeCell ref="B4:C4"/>
    <mergeCell ref="D4:G4"/>
    <mergeCell ref="C8:C9"/>
    <mergeCell ref="C10:C11"/>
    <mergeCell ref="C12:C13"/>
    <mergeCell ref="C14:C15"/>
    <mergeCell ref="C16:C17"/>
    <mergeCell ref="C18:C19"/>
    <mergeCell ref="B33:C33"/>
    <mergeCell ref="F33:G33"/>
    <mergeCell ref="C20:G20"/>
    <mergeCell ref="C21:C22"/>
    <mergeCell ref="C23:C24"/>
    <mergeCell ref="C25:C26"/>
    <mergeCell ref="C27:C28"/>
    <mergeCell ref="C29:C30"/>
    <mergeCell ref="B7:B32"/>
    <mergeCell ref="C7:G7"/>
  </mergeCells>
  <conditionalFormatting sqref="D33">
    <cfRule type="cellIs" priority="1" dxfId="6" operator="between" stopIfTrue="1">
      <formula>0</formula>
      <formula>0.24</formula>
    </cfRule>
    <cfRule type="cellIs" priority="2" dxfId="5" operator="between" stopIfTrue="1">
      <formula>0.25</formula>
      <formula>0.49</formula>
    </cfRule>
    <cfRule type="cellIs" priority="3" dxfId="4" operator="between" stopIfTrue="1">
      <formula>0.5</formula>
      <formula>0.74</formula>
    </cfRule>
    <cfRule type="cellIs" priority="4" dxfId="1" operator="between" stopIfTrue="1">
      <formula>0.75</formula>
      <formula>1</formula>
    </cfRule>
    <cfRule type="cellIs" priority="5" dxfId="2" operator="greaterThan" stopIfTrue="1">
      <formula>0.5</formula>
    </cfRule>
    <cfRule type="cellIs" priority="6" dxfId="1" operator="greaterThan" stopIfTrue="1">
      <formula>0.75</formula>
    </cfRule>
    <cfRule type="cellIs" priority="7" dxfId="0" operator="between" stopIfTrue="1">
      <formula>0.26</formula>
      <formula>0.5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3"/>
  <sheetViews>
    <sheetView showGridLines="0" zoomScale="80" zoomScaleNormal="80" zoomScalePageLayoutView="0" workbookViewId="0" topLeftCell="A1">
      <selection activeCell="C8" sqref="C8:G9"/>
    </sheetView>
  </sheetViews>
  <sheetFormatPr defaultColWidth="11.421875" defaultRowHeight="15" outlineLevelCol="1"/>
  <cols>
    <col min="1" max="1" width="2.57421875" style="1" customWidth="1"/>
    <col min="2" max="2" width="11.421875" style="1" customWidth="1"/>
    <col min="3" max="3" width="29.7109375" style="2" customWidth="1"/>
    <col min="4" max="7" width="20.7109375" style="2" customWidth="1"/>
    <col min="8" max="8" width="11.421875" style="1" hidden="1" customWidth="1" outlineLevel="1"/>
    <col min="9" max="9" width="11.421875" style="1" customWidth="1" collapsed="1"/>
    <col min="10" max="16384" width="11.421875" style="1" customWidth="1"/>
  </cols>
  <sheetData>
    <row r="1" spans="3:7" ht="9" customHeight="1" thickBot="1">
      <c r="C1" s="8"/>
      <c r="D1" s="9"/>
      <c r="E1" s="10"/>
      <c r="F1" s="11"/>
      <c r="G1" s="11"/>
    </row>
    <row r="2" spans="2:7" ht="45" customHeight="1" thickBot="1">
      <c r="B2" s="152" t="s">
        <v>54</v>
      </c>
      <c r="C2" s="153"/>
      <c r="D2" s="153"/>
      <c r="E2" s="153"/>
      <c r="F2" s="153"/>
      <c r="G2" s="154"/>
    </row>
    <row r="3" spans="2:7" ht="21" customHeight="1">
      <c r="B3" s="155" t="s">
        <v>0</v>
      </c>
      <c r="C3" s="156"/>
      <c r="D3" s="168" t="s">
        <v>93</v>
      </c>
      <c r="E3" s="169"/>
      <c r="F3" s="169"/>
      <c r="G3" s="170"/>
    </row>
    <row r="4" spans="2:7" ht="21" customHeight="1">
      <c r="B4" s="160" t="s">
        <v>48</v>
      </c>
      <c r="C4" s="143"/>
      <c r="D4" s="171" t="s">
        <v>70</v>
      </c>
      <c r="E4" s="163"/>
      <c r="F4" s="163"/>
      <c r="G4" s="164"/>
    </row>
    <row r="5" spans="2:7" ht="21" customHeight="1">
      <c r="B5" s="142" t="s">
        <v>17</v>
      </c>
      <c r="C5" s="143"/>
      <c r="D5" s="162">
        <v>41807</v>
      </c>
      <c r="E5" s="163"/>
      <c r="F5" s="163"/>
      <c r="G5" s="164"/>
    </row>
    <row r="6" spans="2:7" ht="21" customHeight="1" thickBot="1">
      <c r="B6" s="147" t="s">
        <v>26</v>
      </c>
      <c r="C6" s="148"/>
      <c r="D6" s="165" t="s">
        <v>71</v>
      </c>
      <c r="E6" s="166"/>
      <c r="F6" s="166"/>
      <c r="G6" s="167"/>
    </row>
    <row r="7" spans="2:8" ht="27" customHeight="1" thickBot="1">
      <c r="B7" s="131" t="s">
        <v>16</v>
      </c>
      <c r="C7" s="133" t="s">
        <v>12</v>
      </c>
      <c r="D7" s="134"/>
      <c r="E7" s="134"/>
      <c r="F7" s="134"/>
      <c r="G7" s="135"/>
      <c r="H7" s="3"/>
    </row>
    <row r="8" spans="2:8" ht="27" customHeight="1">
      <c r="B8" s="131"/>
      <c r="C8" s="136" t="s">
        <v>130</v>
      </c>
      <c r="D8" s="12" t="s">
        <v>124</v>
      </c>
      <c r="E8" s="12" t="s">
        <v>125</v>
      </c>
      <c r="F8" s="12"/>
      <c r="G8" s="31"/>
      <c r="H8" s="3"/>
    </row>
    <row r="9" spans="2:8" ht="27" customHeight="1" thickBot="1">
      <c r="B9" s="131"/>
      <c r="C9" s="137"/>
      <c r="D9" s="32" t="s">
        <v>126</v>
      </c>
      <c r="E9" s="32" t="s">
        <v>127</v>
      </c>
      <c r="F9" s="32" t="s">
        <v>128</v>
      </c>
      <c r="G9" s="33" t="s">
        <v>129</v>
      </c>
      <c r="H9" s="3"/>
    </row>
    <row r="10" spans="2:8" ht="34.5" customHeight="1">
      <c r="B10" s="131"/>
      <c r="C10" s="138" t="s">
        <v>6</v>
      </c>
      <c r="D10" s="29" t="s">
        <v>89</v>
      </c>
      <c r="E10" s="25" t="s">
        <v>25</v>
      </c>
      <c r="F10" s="25" t="s">
        <v>90</v>
      </c>
      <c r="G10" s="26" t="s">
        <v>91</v>
      </c>
      <c r="H10" s="3"/>
    </row>
    <row r="11" spans="2:8" ht="27" customHeight="1" thickBot="1">
      <c r="B11" s="131"/>
      <c r="C11" s="139"/>
      <c r="D11" s="28"/>
      <c r="E11" s="18"/>
      <c r="F11" s="18"/>
      <c r="G11" s="19"/>
      <c r="H11" s="3">
        <v>4</v>
      </c>
    </row>
    <row r="12" spans="2:9" ht="34.5" customHeight="1">
      <c r="B12" s="131"/>
      <c r="C12" s="138" t="s">
        <v>7</v>
      </c>
      <c r="D12" s="29" t="s">
        <v>53</v>
      </c>
      <c r="E12" s="25" t="s">
        <v>19</v>
      </c>
      <c r="F12" s="25" t="s">
        <v>20</v>
      </c>
      <c r="G12" s="26" t="s">
        <v>9</v>
      </c>
      <c r="H12" s="4"/>
      <c r="I12" s="3"/>
    </row>
    <row r="13" spans="2:8" ht="27" customHeight="1" thickBot="1">
      <c r="B13" s="131"/>
      <c r="C13" s="140"/>
      <c r="D13" s="30"/>
      <c r="E13" s="20"/>
      <c r="F13" s="20"/>
      <c r="G13" s="22"/>
      <c r="H13" s="1">
        <v>2</v>
      </c>
    </row>
    <row r="14" spans="2:9" ht="34.5" customHeight="1">
      <c r="B14" s="131"/>
      <c r="C14" s="141" t="s">
        <v>14</v>
      </c>
      <c r="D14" s="27" t="s">
        <v>24</v>
      </c>
      <c r="E14" s="23" t="s">
        <v>88</v>
      </c>
      <c r="F14" s="23" t="s">
        <v>23</v>
      </c>
      <c r="G14" s="24" t="s">
        <v>15</v>
      </c>
      <c r="H14" s="4"/>
      <c r="I14" s="3"/>
    </row>
    <row r="15" spans="2:8" ht="27" customHeight="1" thickBot="1">
      <c r="B15" s="131"/>
      <c r="C15" s="139"/>
      <c r="D15" s="28"/>
      <c r="E15" s="18"/>
      <c r="F15" s="18"/>
      <c r="G15" s="19"/>
      <c r="H15" s="1">
        <v>2</v>
      </c>
    </row>
    <row r="16" spans="2:7" ht="34.5" customHeight="1">
      <c r="B16" s="131"/>
      <c r="C16" s="141" t="s">
        <v>8</v>
      </c>
      <c r="D16" s="27" t="s">
        <v>11</v>
      </c>
      <c r="E16" s="23" t="s">
        <v>10</v>
      </c>
      <c r="F16" s="23" t="s">
        <v>22</v>
      </c>
      <c r="G16" s="24" t="s">
        <v>21</v>
      </c>
    </row>
    <row r="17" spans="2:8" ht="27" customHeight="1" thickBot="1">
      <c r="B17" s="131"/>
      <c r="C17" s="139"/>
      <c r="D17" s="28"/>
      <c r="E17" s="18"/>
      <c r="F17" s="18"/>
      <c r="G17" s="19"/>
      <c r="H17" s="5">
        <v>1</v>
      </c>
    </row>
    <row r="18" spans="2:8" ht="34.5" customHeight="1">
      <c r="B18" s="131"/>
      <c r="C18" s="138" t="s">
        <v>58</v>
      </c>
      <c r="D18" s="29" t="s">
        <v>59</v>
      </c>
      <c r="E18" s="25" t="s">
        <v>60</v>
      </c>
      <c r="F18" s="25" t="s">
        <v>61</v>
      </c>
      <c r="G18" s="26" t="s">
        <v>62</v>
      </c>
      <c r="H18" s="6"/>
    </row>
    <row r="19" spans="2:8" ht="27" customHeight="1" thickBot="1">
      <c r="B19" s="131"/>
      <c r="C19" s="139"/>
      <c r="D19" s="28"/>
      <c r="E19" s="18"/>
      <c r="F19" s="18"/>
      <c r="G19" s="19"/>
      <c r="H19" s="1">
        <v>1</v>
      </c>
    </row>
    <row r="20" spans="2:7" ht="27" customHeight="1" thickBot="1">
      <c r="B20" s="131"/>
      <c r="C20" s="122" t="s">
        <v>13</v>
      </c>
      <c r="D20" s="123"/>
      <c r="E20" s="123"/>
      <c r="F20" s="123"/>
      <c r="G20" s="124"/>
    </row>
    <row r="21" spans="2:7" ht="27" customHeight="1">
      <c r="B21" s="131"/>
      <c r="C21" s="125" t="s">
        <v>49</v>
      </c>
      <c r="D21" s="13" t="s">
        <v>36</v>
      </c>
      <c r="E21" s="13" t="s">
        <v>37</v>
      </c>
      <c r="F21" s="13" t="s">
        <v>38</v>
      </c>
      <c r="G21" s="14" t="s">
        <v>39</v>
      </c>
    </row>
    <row r="22" spans="2:7" ht="27" customHeight="1" thickBot="1">
      <c r="B22" s="131"/>
      <c r="C22" s="126"/>
      <c r="D22" s="34" t="s">
        <v>40</v>
      </c>
      <c r="E22" s="34" t="s">
        <v>41</v>
      </c>
      <c r="F22" s="34" t="s">
        <v>42</v>
      </c>
      <c r="G22" s="35" t="s">
        <v>43</v>
      </c>
    </row>
    <row r="23" spans="2:7" ht="30" customHeight="1">
      <c r="B23" s="131"/>
      <c r="C23" s="127" t="s">
        <v>1</v>
      </c>
      <c r="D23" s="15" t="s">
        <v>2</v>
      </c>
      <c r="E23" s="15" t="s">
        <v>3</v>
      </c>
      <c r="F23" s="15" t="s">
        <v>4</v>
      </c>
      <c r="G23" s="21" t="s">
        <v>5</v>
      </c>
    </row>
    <row r="24" spans="2:8" ht="27" customHeight="1" thickBot="1">
      <c r="B24" s="131"/>
      <c r="C24" s="128"/>
      <c r="D24" s="18"/>
      <c r="E24" s="18"/>
      <c r="F24" s="18"/>
      <c r="G24" s="19"/>
      <c r="H24" s="1">
        <v>1</v>
      </c>
    </row>
    <row r="25" spans="2:7" ht="30" customHeight="1">
      <c r="B25" s="131"/>
      <c r="C25" s="127" t="s">
        <v>33</v>
      </c>
      <c r="D25" s="15" t="s">
        <v>101</v>
      </c>
      <c r="E25" s="15" t="s">
        <v>102</v>
      </c>
      <c r="F25" s="15" t="s">
        <v>103</v>
      </c>
      <c r="G25" s="21" t="s">
        <v>104</v>
      </c>
    </row>
    <row r="26" spans="2:8" ht="27" customHeight="1" thickBot="1">
      <c r="B26" s="131"/>
      <c r="C26" s="129"/>
      <c r="D26" s="20"/>
      <c r="E26" s="20"/>
      <c r="F26" s="20"/>
      <c r="G26" s="22"/>
      <c r="H26" s="1">
        <v>1</v>
      </c>
    </row>
    <row r="27" spans="2:7" ht="32.25" customHeight="1">
      <c r="B27" s="131"/>
      <c r="C27" s="130" t="s">
        <v>27</v>
      </c>
      <c r="D27" s="16" t="s">
        <v>28</v>
      </c>
      <c r="E27" s="16" t="s">
        <v>29</v>
      </c>
      <c r="F27" s="16" t="s">
        <v>30</v>
      </c>
      <c r="G27" s="17" t="s">
        <v>31</v>
      </c>
    </row>
    <row r="28" spans="2:8" ht="27" customHeight="1" thickBot="1">
      <c r="B28" s="131"/>
      <c r="C28" s="128"/>
      <c r="D28" s="18"/>
      <c r="E28" s="18"/>
      <c r="F28" s="18"/>
      <c r="G28" s="19"/>
      <c r="H28" s="1">
        <v>1</v>
      </c>
    </row>
    <row r="29" spans="2:7" ht="30" customHeight="1">
      <c r="B29" s="131"/>
      <c r="C29" s="130" t="s">
        <v>86</v>
      </c>
      <c r="D29" s="16" t="s">
        <v>32</v>
      </c>
      <c r="E29" s="16" t="s">
        <v>45</v>
      </c>
      <c r="F29" s="16" t="s">
        <v>44</v>
      </c>
      <c r="G29" s="17" t="s">
        <v>46</v>
      </c>
    </row>
    <row r="30" spans="2:8" ht="27" customHeight="1" thickBot="1">
      <c r="B30" s="131"/>
      <c r="C30" s="128"/>
      <c r="D30" s="18"/>
      <c r="E30" s="18"/>
      <c r="F30" s="18"/>
      <c r="G30" s="19"/>
      <c r="H30" s="1">
        <v>2</v>
      </c>
    </row>
    <row r="31" spans="2:7" ht="33" customHeight="1">
      <c r="B31" s="131"/>
      <c r="C31" s="130" t="s">
        <v>34</v>
      </c>
      <c r="D31" s="16" t="s">
        <v>35</v>
      </c>
      <c r="E31" s="16" t="s">
        <v>51</v>
      </c>
      <c r="F31" s="16" t="s">
        <v>52</v>
      </c>
      <c r="G31" s="17" t="s">
        <v>50</v>
      </c>
    </row>
    <row r="32" spans="2:8" ht="27" customHeight="1" thickBot="1">
      <c r="B32" s="132"/>
      <c r="C32" s="128"/>
      <c r="D32" s="18"/>
      <c r="E32" s="18"/>
      <c r="F32" s="18"/>
      <c r="G32" s="19"/>
      <c r="H32" s="1">
        <v>3</v>
      </c>
    </row>
    <row r="33" spans="2:8" ht="43.5" customHeight="1" thickBot="1">
      <c r="B33" s="118" t="s">
        <v>18</v>
      </c>
      <c r="C33" s="119"/>
      <c r="D33" s="36">
        <f>H33</f>
        <v>0.26666666666666666</v>
      </c>
      <c r="E33" s="72" t="str">
        <f>IF(H33&lt;0.25,"Faible",IF(AND(H33&gt;=0.25,H33&lt;0.5),"Moyenne",IF(AND(H33&gt;=0.5,H33&lt;0.75),"Forte","Majeure")))</f>
        <v>Moyenne</v>
      </c>
      <c r="F33" s="120" t="str">
        <f>IF(D33&lt;0.25,"Aucune action",IF(AND(D33&gt;=0.25,D33&lt;0.5),"Action selon FEI",IF(AND(D33&gt;=0.5,D33&lt;0.75),"Fiche reflexe et conduite à tenir en cas indisponibilité ","Analyse et action pour réduire la criticité")))</f>
        <v>Action selon FEI</v>
      </c>
      <c r="G33" s="121"/>
      <c r="H33" s="7">
        <f>((H11+H13+H15+H17+H19+H24+H26+H28+H30+H32)-10)/30</f>
        <v>0.26666666666666666</v>
      </c>
    </row>
    <row r="34" ht="38.25" customHeight="1"/>
  </sheetData>
  <sheetProtection/>
  <mergeCells count="26">
    <mergeCell ref="C31:C32"/>
    <mergeCell ref="B5:C5"/>
    <mergeCell ref="D5:G5"/>
    <mergeCell ref="B6:C6"/>
    <mergeCell ref="D6:G6"/>
    <mergeCell ref="B2:G2"/>
    <mergeCell ref="B3:C3"/>
    <mergeCell ref="D3:G3"/>
    <mergeCell ref="B4:C4"/>
    <mergeCell ref="D4:G4"/>
    <mergeCell ref="C8:C9"/>
    <mergeCell ref="C10:C11"/>
    <mergeCell ref="C12:C13"/>
    <mergeCell ref="C14:C15"/>
    <mergeCell ref="C16:C17"/>
    <mergeCell ref="C18:C19"/>
    <mergeCell ref="B33:C33"/>
    <mergeCell ref="F33:G33"/>
    <mergeCell ref="C20:G20"/>
    <mergeCell ref="C21:C22"/>
    <mergeCell ref="C23:C24"/>
    <mergeCell ref="C25:C26"/>
    <mergeCell ref="C27:C28"/>
    <mergeCell ref="C29:C30"/>
    <mergeCell ref="B7:B32"/>
    <mergeCell ref="C7:G7"/>
  </mergeCells>
  <conditionalFormatting sqref="D33">
    <cfRule type="cellIs" priority="1" dxfId="6" operator="between" stopIfTrue="1">
      <formula>0</formula>
      <formula>0.24</formula>
    </cfRule>
    <cfRule type="cellIs" priority="2" dxfId="5" operator="between" stopIfTrue="1">
      <formula>0.25</formula>
      <formula>0.49</formula>
    </cfRule>
    <cfRule type="cellIs" priority="3" dxfId="4" operator="between" stopIfTrue="1">
      <formula>0.5</formula>
      <formula>0.74</formula>
    </cfRule>
    <cfRule type="cellIs" priority="4" dxfId="1" operator="between" stopIfTrue="1">
      <formula>0.75</formula>
      <formula>1</formula>
    </cfRule>
    <cfRule type="cellIs" priority="5" dxfId="2" operator="greaterThan" stopIfTrue="1">
      <formula>0.5</formula>
    </cfRule>
    <cfRule type="cellIs" priority="6" dxfId="1" operator="greaterThan" stopIfTrue="1">
      <formula>0.75</formula>
    </cfRule>
    <cfRule type="cellIs" priority="7" dxfId="0" operator="between" stopIfTrue="1">
      <formula>0.26</formula>
      <formula>0.5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3"/>
  <sheetViews>
    <sheetView showGridLines="0" zoomScale="80" zoomScaleNormal="80" zoomScalePageLayoutView="0" workbookViewId="0" topLeftCell="A1">
      <selection activeCell="C8" sqref="C8:G9"/>
    </sheetView>
  </sheetViews>
  <sheetFormatPr defaultColWidth="11.421875" defaultRowHeight="15" outlineLevelCol="1"/>
  <cols>
    <col min="1" max="1" width="2.57421875" style="1" customWidth="1"/>
    <col min="2" max="2" width="11.421875" style="1" customWidth="1"/>
    <col min="3" max="3" width="29.7109375" style="2" customWidth="1"/>
    <col min="4" max="7" width="20.7109375" style="2" customWidth="1"/>
    <col min="8" max="8" width="11.421875" style="1" hidden="1" customWidth="1" outlineLevel="1"/>
    <col min="9" max="9" width="11.421875" style="1" customWidth="1" collapsed="1"/>
    <col min="10" max="16384" width="11.421875" style="1" customWidth="1"/>
  </cols>
  <sheetData>
    <row r="1" spans="3:7" ht="9" customHeight="1" thickBot="1">
      <c r="C1" s="8"/>
      <c r="D1" s="9"/>
      <c r="E1" s="10"/>
      <c r="F1" s="11"/>
      <c r="G1" s="11"/>
    </row>
    <row r="2" spans="2:7" ht="45" customHeight="1" thickBot="1">
      <c r="B2" s="152" t="s">
        <v>54</v>
      </c>
      <c r="C2" s="153"/>
      <c r="D2" s="153"/>
      <c r="E2" s="153"/>
      <c r="F2" s="153"/>
      <c r="G2" s="154"/>
    </row>
    <row r="3" spans="2:7" ht="21" customHeight="1">
      <c r="B3" s="155" t="s">
        <v>0</v>
      </c>
      <c r="C3" s="156"/>
      <c r="D3" s="168" t="s">
        <v>73</v>
      </c>
      <c r="E3" s="169"/>
      <c r="F3" s="169"/>
      <c r="G3" s="170"/>
    </row>
    <row r="4" spans="2:7" ht="21" customHeight="1">
      <c r="B4" s="160" t="s">
        <v>48</v>
      </c>
      <c r="C4" s="143"/>
      <c r="D4" s="171" t="s">
        <v>70</v>
      </c>
      <c r="E4" s="163"/>
      <c r="F4" s="163"/>
      <c r="G4" s="164"/>
    </row>
    <row r="5" spans="2:7" ht="21" customHeight="1">
      <c r="B5" s="142" t="s">
        <v>17</v>
      </c>
      <c r="C5" s="143"/>
      <c r="D5" s="162">
        <v>41807</v>
      </c>
      <c r="E5" s="163"/>
      <c r="F5" s="163"/>
      <c r="G5" s="164"/>
    </row>
    <row r="6" spans="2:7" ht="21" customHeight="1" thickBot="1">
      <c r="B6" s="147" t="s">
        <v>26</v>
      </c>
      <c r="C6" s="148"/>
      <c r="D6" s="165" t="s">
        <v>71</v>
      </c>
      <c r="E6" s="166"/>
      <c r="F6" s="166"/>
      <c r="G6" s="167"/>
    </row>
    <row r="7" spans="2:8" ht="27" customHeight="1" thickBot="1">
      <c r="B7" s="131" t="s">
        <v>16</v>
      </c>
      <c r="C7" s="133" t="s">
        <v>12</v>
      </c>
      <c r="D7" s="134"/>
      <c r="E7" s="134"/>
      <c r="F7" s="134"/>
      <c r="G7" s="135"/>
      <c r="H7" s="3"/>
    </row>
    <row r="8" spans="2:8" ht="27" customHeight="1">
      <c r="B8" s="131"/>
      <c r="C8" s="136" t="s">
        <v>130</v>
      </c>
      <c r="D8" s="12" t="s">
        <v>124</v>
      </c>
      <c r="E8" s="12" t="s">
        <v>125</v>
      </c>
      <c r="F8" s="12"/>
      <c r="G8" s="31"/>
      <c r="H8" s="3"/>
    </row>
    <row r="9" spans="2:8" ht="27" customHeight="1" thickBot="1">
      <c r="B9" s="131"/>
      <c r="C9" s="137"/>
      <c r="D9" s="32" t="s">
        <v>126</v>
      </c>
      <c r="E9" s="32" t="s">
        <v>127</v>
      </c>
      <c r="F9" s="32" t="s">
        <v>128</v>
      </c>
      <c r="G9" s="33" t="s">
        <v>129</v>
      </c>
      <c r="H9" s="3"/>
    </row>
    <row r="10" spans="2:8" ht="34.5" customHeight="1">
      <c r="B10" s="131"/>
      <c r="C10" s="138" t="s">
        <v>6</v>
      </c>
      <c r="D10" s="29" t="s">
        <v>89</v>
      </c>
      <c r="E10" s="25" t="s">
        <v>92</v>
      </c>
      <c r="F10" s="25" t="s">
        <v>90</v>
      </c>
      <c r="G10" s="26" t="s">
        <v>91</v>
      </c>
      <c r="H10" s="3"/>
    </row>
    <row r="11" spans="2:8" ht="27" customHeight="1" thickBot="1">
      <c r="B11" s="131"/>
      <c r="C11" s="139"/>
      <c r="D11" s="28"/>
      <c r="E11" s="18"/>
      <c r="F11" s="18"/>
      <c r="G11" s="19"/>
      <c r="H11" s="3">
        <v>4</v>
      </c>
    </row>
    <row r="12" spans="2:9" ht="34.5" customHeight="1">
      <c r="B12" s="131"/>
      <c r="C12" s="138" t="s">
        <v>7</v>
      </c>
      <c r="D12" s="29" t="s">
        <v>53</v>
      </c>
      <c r="E12" s="25" t="s">
        <v>19</v>
      </c>
      <c r="F12" s="25" t="s">
        <v>20</v>
      </c>
      <c r="G12" s="26" t="s">
        <v>9</v>
      </c>
      <c r="H12" s="4"/>
      <c r="I12" s="3"/>
    </row>
    <row r="13" spans="2:8" ht="27" customHeight="1" thickBot="1">
      <c r="B13" s="131"/>
      <c r="C13" s="140"/>
      <c r="D13" s="30"/>
      <c r="E13" s="20"/>
      <c r="F13" s="20"/>
      <c r="G13" s="22"/>
      <c r="H13" s="1">
        <v>1</v>
      </c>
    </row>
    <row r="14" spans="2:9" ht="34.5" customHeight="1">
      <c r="B14" s="131"/>
      <c r="C14" s="141" t="s">
        <v>14</v>
      </c>
      <c r="D14" s="27" t="s">
        <v>24</v>
      </c>
      <c r="E14" s="23" t="s">
        <v>88</v>
      </c>
      <c r="F14" s="23" t="s">
        <v>23</v>
      </c>
      <c r="G14" s="24" t="s">
        <v>15</v>
      </c>
      <c r="H14" s="4"/>
      <c r="I14" s="3"/>
    </row>
    <row r="15" spans="2:8" ht="27" customHeight="1" thickBot="1">
      <c r="B15" s="131"/>
      <c r="C15" s="139"/>
      <c r="D15" s="28"/>
      <c r="E15" s="18"/>
      <c r="F15" s="18"/>
      <c r="G15" s="19"/>
      <c r="H15" s="1">
        <v>1</v>
      </c>
    </row>
    <row r="16" spans="2:7" ht="34.5" customHeight="1">
      <c r="B16" s="131"/>
      <c r="C16" s="141" t="s">
        <v>8</v>
      </c>
      <c r="D16" s="27" t="s">
        <v>11</v>
      </c>
      <c r="E16" s="23" t="s">
        <v>10</v>
      </c>
      <c r="F16" s="23" t="s">
        <v>22</v>
      </c>
      <c r="G16" s="24" t="s">
        <v>21</v>
      </c>
    </row>
    <row r="17" spans="2:8" ht="27" customHeight="1" thickBot="1">
      <c r="B17" s="131"/>
      <c r="C17" s="139"/>
      <c r="D17" s="28"/>
      <c r="E17" s="18"/>
      <c r="F17" s="18"/>
      <c r="G17" s="19"/>
      <c r="H17" s="5">
        <v>1</v>
      </c>
    </row>
    <row r="18" spans="2:8" ht="34.5" customHeight="1">
      <c r="B18" s="131"/>
      <c r="C18" s="138" t="s">
        <v>58</v>
      </c>
      <c r="D18" s="29" t="s">
        <v>59</v>
      </c>
      <c r="E18" s="25" t="s">
        <v>60</v>
      </c>
      <c r="F18" s="25" t="s">
        <v>61</v>
      </c>
      <c r="G18" s="26" t="s">
        <v>62</v>
      </c>
      <c r="H18" s="6"/>
    </row>
    <row r="19" spans="2:8" ht="27" customHeight="1" thickBot="1">
      <c r="B19" s="131"/>
      <c r="C19" s="139"/>
      <c r="D19" s="28"/>
      <c r="E19" s="18"/>
      <c r="F19" s="18"/>
      <c r="G19" s="19"/>
      <c r="H19" s="1">
        <v>2</v>
      </c>
    </row>
    <row r="20" spans="2:7" ht="27" customHeight="1" thickBot="1">
      <c r="B20" s="131"/>
      <c r="C20" s="122" t="s">
        <v>13</v>
      </c>
      <c r="D20" s="123"/>
      <c r="E20" s="123"/>
      <c r="F20" s="123"/>
      <c r="G20" s="124"/>
    </row>
    <row r="21" spans="2:7" ht="27" customHeight="1">
      <c r="B21" s="131"/>
      <c r="C21" s="125" t="s">
        <v>49</v>
      </c>
      <c r="D21" s="13" t="s">
        <v>36</v>
      </c>
      <c r="E21" s="13" t="s">
        <v>37</v>
      </c>
      <c r="F21" s="13" t="s">
        <v>38</v>
      </c>
      <c r="G21" s="14" t="s">
        <v>39</v>
      </c>
    </row>
    <row r="22" spans="2:7" ht="27" customHeight="1" thickBot="1">
      <c r="B22" s="131"/>
      <c r="C22" s="126"/>
      <c r="D22" s="34" t="s">
        <v>40</v>
      </c>
      <c r="E22" s="34" t="s">
        <v>41</v>
      </c>
      <c r="F22" s="34" t="s">
        <v>42</v>
      </c>
      <c r="G22" s="35" t="s">
        <v>43</v>
      </c>
    </row>
    <row r="23" spans="2:7" ht="30" customHeight="1">
      <c r="B23" s="131"/>
      <c r="C23" s="127" t="s">
        <v>1</v>
      </c>
      <c r="D23" s="15" t="s">
        <v>2</v>
      </c>
      <c r="E23" s="15" t="s">
        <v>3</v>
      </c>
      <c r="F23" s="15" t="s">
        <v>4</v>
      </c>
      <c r="G23" s="21" t="s">
        <v>5</v>
      </c>
    </row>
    <row r="24" spans="2:8" ht="27" customHeight="1" thickBot="1">
      <c r="B24" s="131"/>
      <c r="C24" s="128"/>
      <c r="D24" s="18"/>
      <c r="E24" s="18"/>
      <c r="F24" s="18"/>
      <c r="G24" s="19"/>
      <c r="H24" s="1">
        <v>3</v>
      </c>
    </row>
    <row r="25" spans="2:7" ht="30" customHeight="1">
      <c r="B25" s="131"/>
      <c r="C25" s="127" t="s">
        <v>33</v>
      </c>
      <c r="D25" s="15" t="s">
        <v>101</v>
      </c>
      <c r="E25" s="15" t="s">
        <v>102</v>
      </c>
      <c r="F25" s="15" t="s">
        <v>103</v>
      </c>
      <c r="G25" s="21" t="s">
        <v>104</v>
      </c>
    </row>
    <row r="26" spans="2:8" ht="27" customHeight="1" thickBot="1">
      <c r="B26" s="131"/>
      <c r="C26" s="129"/>
      <c r="D26" s="20"/>
      <c r="E26" s="20"/>
      <c r="F26" s="20"/>
      <c r="G26" s="22"/>
      <c r="H26" s="1">
        <v>2</v>
      </c>
    </row>
    <row r="27" spans="2:7" ht="32.25" customHeight="1">
      <c r="B27" s="131"/>
      <c r="C27" s="130" t="s">
        <v>27</v>
      </c>
      <c r="D27" s="16" t="s">
        <v>28</v>
      </c>
      <c r="E27" s="16" t="s">
        <v>29</v>
      </c>
      <c r="F27" s="16" t="s">
        <v>30</v>
      </c>
      <c r="G27" s="17" t="s">
        <v>31</v>
      </c>
    </row>
    <row r="28" spans="2:8" ht="27" customHeight="1" thickBot="1">
      <c r="B28" s="131"/>
      <c r="C28" s="128"/>
      <c r="D28" s="18"/>
      <c r="E28" s="18"/>
      <c r="F28" s="18"/>
      <c r="G28" s="19"/>
      <c r="H28" s="1">
        <v>2</v>
      </c>
    </row>
    <row r="29" spans="2:7" ht="30" customHeight="1">
      <c r="B29" s="131"/>
      <c r="C29" s="130" t="s">
        <v>86</v>
      </c>
      <c r="D29" s="16" t="s">
        <v>32</v>
      </c>
      <c r="E29" s="16" t="s">
        <v>45</v>
      </c>
      <c r="F29" s="16" t="s">
        <v>44</v>
      </c>
      <c r="G29" s="17" t="s">
        <v>46</v>
      </c>
    </row>
    <row r="30" spans="2:8" ht="27" customHeight="1" thickBot="1">
      <c r="B30" s="131"/>
      <c r="C30" s="128"/>
      <c r="D30" s="18"/>
      <c r="E30" s="18"/>
      <c r="F30" s="18"/>
      <c r="G30" s="19"/>
      <c r="H30" s="1">
        <v>2</v>
      </c>
    </row>
    <row r="31" spans="2:7" ht="33" customHeight="1">
      <c r="B31" s="131"/>
      <c r="C31" s="130" t="s">
        <v>34</v>
      </c>
      <c r="D31" s="16" t="s">
        <v>35</v>
      </c>
      <c r="E31" s="16" t="s">
        <v>51</v>
      </c>
      <c r="F31" s="16" t="s">
        <v>52</v>
      </c>
      <c r="G31" s="17" t="s">
        <v>50</v>
      </c>
    </row>
    <row r="32" spans="2:8" ht="27" customHeight="1" thickBot="1">
      <c r="B32" s="132"/>
      <c r="C32" s="128"/>
      <c r="D32" s="18"/>
      <c r="E32" s="18"/>
      <c r="F32" s="18"/>
      <c r="G32" s="19"/>
      <c r="H32" s="1">
        <v>3</v>
      </c>
    </row>
    <row r="33" spans="2:8" ht="43.5" customHeight="1" thickBot="1">
      <c r="B33" s="118" t="s">
        <v>18</v>
      </c>
      <c r="C33" s="119"/>
      <c r="D33" s="36">
        <f>H33</f>
        <v>0.36666666666666664</v>
      </c>
      <c r="E33" s="72" t="str">
        <f>IF(H33&lt;0.25,"Faible",IF(AND(H33&gt;=0.25,H33&lt;0.5),"Moyenne",IF(AND(H33&gt;=0.5,H33&lt;0.75),"Forte","Majeure")))</f>
        <v>Moyenne</v>
      </c>
      <c r="F33" s="120" t="str">
        <f>IF(D33&lt;0.25,"Aucune action",IF(AND(D33&gt;=0.25,D33&lt;0.5),"Action selon FEI",IF(AND(D33&gt;=0.5,D33&lt;0.75),"Fiche reflexe et conduite à tenir en cas indisponibilité ","Analyse et action pour réduire la criticité")))</f>
        <v>Action selon FEI</v>
      </c>
      <c r="G33" s="121"/>
      <c r="H33" s="7">
        <f>((H11+H13+H15+H17+H19+H24+H26+H28+H30+H32)-10)/30</f>
        <v>0.36666666666666664</v>
      </c>
    </row>
    <row r="34" ht="38.25" customHeight="1"/>
  </sheetData>
  <sheetProtection/>
  <mergeCells count="26">
    <mergeCell ref="C31:C32"/>
    <mergeCell ref="B5:C5"/>
    <mergeCell ref="D5:G5"/>
    <mergeCell ref="B6:C6"/>
    <mergeCell ref="D6:G6"/>
    <mergeCell ref="B2:G2"/>
    <mergeCell ref="B3:C3"/>
    <mergeCell ref="D3:G3"/>
    <mergeCell ref="B4:C4"/>
    <mergeCell ref="D4:G4"/>
    <mergeCell ref="C8:C9"/>
    <mergeCell ref="C10:C11"/>
    <mergeCell ref="C12:C13"/>
    <mergeCell ref="C14:C15"/>
    <mergeCell ref="C16:C17"/>
    <mergeCell ref="C18:C19"/>
    <mergeCell ref="B33:C33"/>
    <mergeCell ref="F33:G33"/>
    <mergeCell ref="C20:G20"/>
    <mergeCell ref="C21:C22"/>
    <mergeCell ref="C23:C24"/>
    <mergeCell ref="C25:C26"/>
    <mergeCell ref="C27:C28"/>
    <mergeCell ref="C29:C30"/>
    <mergeCell ref="B7:B32"/>
    <mergeCell ref="C7:G7"/>
  </mergeCells>
  <conditionalFormatting sqref="D33">
    <cfRule type="cellIs" priority="1" dxfId="6" operator="between" stopIfTrue="1">
      <formula>0</formula>
      <formula>0.24</formula>
    </cfRule>
    <cfRule type="cellIs" priority="2" dxfId="5" operator="between" stopIfTrue="1">
      <formula>0.25</formula>
      <formula>0.49</formula>
    </cfRule>
    <cfRule type="cellIs" priority="3" dxfId="4" operator="between" stopIfTrue="1">
      <formula>0.5</formula>
      <formula>0.74</formula>
    </cfRule>
    <cfRule type="cellIs" priority="4" dxfId="1" operator="between" stopIfTrue="1">
      <formula>0.75</formula>
      <formula>1</formula>
    </cfRule>
    <cfRule type="cellIs" priority="5" dxfId="2" operator="greaterThan" stopIfTrue="1">
      <formula>0.5</formula>
    </cfRule>
    <cfRule type="cellIs" priority="6" dxfId="1" operator="greaterThan" stopIfTrue="1">
      <formula>0.75</formula>
    </cfRule>
    <cfRule type="cellIs" priority="7" dxfId="0" operator="between" stopIfTrue="1">
      <formula>0.26</formula>
      <formula>0.5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33"/>
  <sheetViews>
    <sheetView showGridLines="0" zoomScale="80" zoomScaleNormal="80" zoomScalePageLayoutView="0" workbookViewId="0" topLeftCell="A1">
      <selection activeCell="C8" sqref="C8:G9"/>
    </sheetView>
  </sheetViews>
  <sheetFormatPr defaultColWidth="11.421875" defaultRowHeight="15" outlineLevelCol="1"/>
  <cols>
    <col min="1" max="1" width="2.57421875" style="1" customWidth="1"/>
    <col min="2" max="2" width="11.421875" style="1" customWidth="1"/>
    <col min="3" max="3" width="29.7109375" style="2" customWidth="1"/>
    <col min="4" max="7" width="20.7109375" style="2" customWidth="1"/>
    <col min="8" max="8" width="11.421875" style="1" hidden="1" customWidth="1" outlineLevel="1"/>
    <col min="9" max="9" width="11.421875" style="1" customWidth="1" collapsed="1"/>
    <col min="10" max="16384" width="11.421875" style="1" customWidth="1"/>
  </cols>
  <sheetData>
    <row r="1" spans="3:7" ht="9" customHeight="1" thickBot="1">
      <c r="C1" s="8"/>
      <c r="D1" s="9"/>
      <c r="E1" s="10"/>
      <c r="F1" s="11"/>
      <c r="G1" s="11"/>
    </row>
    <row r="2" spans="2:7" ht="45" customHeight="1" thickBot="1">
      <c r="B2" s="152" t="s">
        <v>54</v>
      </c>
      <c r="C2" s="153"/>
      <c r="D2" s="153"/>
      <c r="E2" s="153"/>
      <c r="F2" s="153"/>
      <c r="G2" s="154"/>
    </row>
    <row r="3" spans="2:7" ht="21" customHeight="1">
      <c r="B3" s="155" t="s">
        <v>0</v>
      </c>
      <c r="C3" s="156"/>
      <c r="D3" s="168" t="s">
        <v>74</v>
      </c>
      <c r="E3" s="169"/>
      <c r="F3" s="169"/>
      <c r="G3" s="170"/>
    </row>
    <row r="4" spans="2:7" ht="21" customHeight="1">
      <c r="B4" s="160" t="s">
        <v>48</v>
      </c>
      <c r="C4" s="143"/>
      <c r="D4" s="171" t="s">
        <v>70</v>
      </c>
      <c r="E4" s="163"/>
      <c r="F4" s="163"/>
      <c r="G4" s="164"/>
    </row>
    <row r="5" spans="2:7" ht="21" customHeight="1">
      <c r="B5" s="142" t="s">
        <v>17</v>
      </c>
      <c r="C5" s="143"/>
      <c r="D5" s="162">
        <v>41807</v>
      </c>
      <c r="E5" s="163"/>
      <c r="F5" s="163"/>
      <c r="G5" s="164"/>
    </row>
    <row r="6" spans="2:7" ht="21" customHeight="1" thickBot="1">
      <c r="B6" s="147" t="s">
        <v>26</v>
      </c>
      <c r="C6" s="148"/>
      <c r="D6" s="165" t="s">
        <v>71</v>
      </c>
      <c r="E6" s="166"/>
      <c r="F6" s="166"/>
      <c r="G6" s="167"/>
    </row>
    <row r="7" spans="2:8" ht="27" customHeight="1" thickBot="1">
      <c r="B7" s="131" t="s">
        <v>16</v>
      </c>
      <c r="C7" s="133" t="s">
        <v>12</v>
      </c>
      <c r="D7" s="134"/>
      <c r="E7" s="134"/>
      <c r="F7" s="134"/>
      <c r="G7" s="135"/>
      <c r="H7" s="3"/>
    </row>
    <row r="8" spans="2:8" ht="27" customHeight="1">
      <c r="B8" s="131"/>
      <c r="C8" s="136" t="s">
        <v>130</v>
      </c>
      <c r="D8" s="12" t="s">
        <v>124</v>
      </c>
      <c r="E8" s="12" t="s">
        <v>125</v>
      </c>
      <c r="F8" s="12"/>
      <c r="G8" s="31"/>
      <c r="H8" s="3"/>
    </row>
    <row r="9" spans="2:8" ht="27" customHeight="1" thickBot="1">
      <c r="B9" s="131"/>
      <c r="C9" s="137"/>
      <c r="D9" s="32" t="s">
        <v>126</v>
      </c>
      <c r="E9" s="32" t="s">
        <v>127</v>
      </c>
      <c r="F9" s="32" t="s">
        <v>128</v>
      </c>
      <c r="G9" s="33" t="s">
        <v>129</v>
      </c>
      <c r="H9" s="3"/>
    </row>
    <row r="10" spans="2:8" ht="34.5" customHeight="1">
      <c r="B10" s="131"/>
      <c r="C10" s="138" t="s">
        <v>6</v>
      </c>
      <c r="D10" s="29" t="s">
        <v>89</v>
      </c>
      <c r="E10" s="25" t="s">
        <v>92</v>
      </c>
      <c r="F10" s="25" t="s">
        <v>90</v>
      </c>
      <c r="G10" s="26" t="s">
        <v>91</v>
      </c>
      <c r="H10" s="3"/>
    </row>
    <row r="11" spans="2:8" ht="27" customHeight="1" thickBot="1">
      <c r="B11" s="131"/>
      <c r="C11" s="139"/>
      <c r="D11" s="28"/>
      <c r="E11" s="18"/>
      <c r="F11" s="18"/>
      <c r="G11" s="19"/>
      <c r="H11" s="3">
        <v>3</v>
      </c>
    </row>
    <row r="12" spans="2:9" ht="34.5" customHeight="1">
      <c r="B12" s="131"/>
      <c r="C12" s="138" t="s">
        <v>7</v>
      </c>
      <c r="D12" s="29" t="s">
        <v>53</v>
      </c>
      <c r="E12" s="25" t="s">
        <v>19</v>
      </c>
      <c r="F12" s="25" t="s">
        <v>20</v>
      </c>
      <c r="G12" s="26" t="s">
        <v>9</v>
      </c>
      <c r="H12" s="4"/>
      <c r="I12" s="3"/>
    </row>
    <row r="13" spans="2:8" ht="27" customHeight="1" thickBot="1">
      <c r="B13" s="131"/>
      <c r="C13" s="140"/>
      <c r="D13" s="30"/>
      <c r="E13" s="20"/>
      <c r="F13" s="20"/>
      <c r="G13" s="22"/>
      <c r="H13" s="1">
        <v>3</v>
      </c>
    </row>
    <row r="14" spans="2:9" ht="34.5" customHeight="1">
      <c r="B14" s="131"/>
      <c r="C14" s="141" t="s">
        <v>14</v>
      </c>
      <c r="D14" s="27" t="s">
        <v>24</v>
      </c>
      <c r="E14" s="23" t="s">
        <v>88</v>
      </c>
      <c r="F14" s="23" t="s">
        <v>23</v>
      </c>
      <c r="G14" s="24" t="s">
        <v>15</v>
      </c>
      <c r="H14" s="4"/>
      <c r="I14" s="3"/>
    </row>
    <row r="15" spans="2:8" ht="27" customHeight="1" thickBot="1">
      <c r="B15" s="131"/>
      <c r="C15" s="139"/>
      <c r="D15" s="28"/>
      <c r="E15" s="18"/>
      <c r="F15" s="18"/>
      <c r="G15" s="19"/>
      <c r="H15" s="1">
        <v>2</v>
      </c>
    </row>
    <row r="16" spans="2:7" ht="34.5" customHeight="1">
      <c r="B16" s="131"/>
      <c r="C16" s="141" t="s">
        <v>8</v>
      </c>
      <c r="D16" s="27" t="s">
        <v>11</v>
      </c>
      <c r="E16" s="23" t="s">
        <v>10</v>
      </c>
      <c r="F16" s="23" t="s">
        <v>22</v>
      </c>
      <c r="G16" s="24" t="s">
        <v>21</v>
      </c>
    </row>
    <row r="17" spans="2:8" ht="27" customHeight="1" thickBot="1">
      <c r="B17" s="131"/>
      <c r="C17" s="139"/>
      <c r="D17" s="28"/>
      <c r="E17" s="18"/>
      <c r="F17" s="18"/>
      <c r="G17" s="19"/>
      <c r="H17" s="5">
        <v>1</v>
      </c>
    </row>
    <row r="18" spans="2:8" ht="34.5" customHeight="1">
      <c r="B18" s="131"/>
      <c r="C18" s="138" t="s">
        <v>58</v>
      </c>
      <c r="D18" s="29" t="s">
        <v>59</v>
      </c>
      <c r="E18" s="25" t="s">
        <v>60</v>
      </c>
      <c r="F18" s="25" t="s">
        <v>61</v>
      </c>
      <c r="G18" s="26" t="s">
        <v>62</v>
      </c>
      <c r="H18" s="6"/>
    </row>
    <row r="19" spans="2:8" ht="27" customHeight="1" thickBot="1">
      <c r="B19" s="131"/>
      <c r="C19" s="139"/>
      <c r="D19" s="28"/>
      <c r="E19" s="18"/>
      <c r="F19" s="18"/>
      <c r="G19" s="19"/>
      <c r="H19" s="1">
        <v>2</v>
      </c>
    </row>
    <row r="20" spans="2:7" ht="27" customHeight="1" thickBot="1">
      <c r="B20" s="131"/>
      <c r="C20" s="122" t="s">
        <v>13</v>
      </c>
      <c r="D20" s="123"/>
      <c r="E20" s="123"/>
      <c r="F20" s="123"/>
      <c r="G20" s="124"/>
    </row>
    <row r="21" spans="2:7" ht="27" customHeight="1">
      <c r="B21" s="131"/>
      <c r="C21" s="125" t="s">
        <v>49</v>
      </c>
      <c r="D21" s="13" t="s">
        <v>36</v>
      </c>
      <c r="E21" s="13" t="s">
        <v>37</v>
      </c>
      <c r="F21" s="13" t="s">
        <v>38</v>
      </c>
      <c r="G21" s="14" t="s">
        <v>39</v>
      </c>
    </row>
    <row r="22" spans="2:7" ht="27" customHeight="1" thickBot="1">
      <c r="B22" s="131"/>
      <c r="C22" s="126"/>
      <c r="D22" s="34" t="s">
        <v>40</v>
      </c>
      <c r="E22" s="34" t="s">
        <v>41</v>
      </c>
      <c r="F22" s="34" t="s">
        <v>42</v>
      </c>
      <c r="G22" s="35" t="s">
        <v>43</v>
      </c>
    </row>
    <row r="23" spans="2:7" ht="30" customHeight="1">
      <c r="B23" s="131"/>
      <c r="C23" s="127" t="s">
        <v>1</v>
      </c>
      <c r="D23" s="15" t="s">
        <v>2</v>
      </c>
      <c r="E23" s="15" t="s">
        <v>3</v>
      </c>
      <c r="F23" s="15" t="s">
        <v>4</v>
      </c>
      <c r="G23" s="21" t="s">
        <v>5</v>
      </c>
    </row>
    <row r="24" spans="2:8" ht="27" customHeight="1" thickBot="1">
      <c r="B24" s="131"/>
      <c r="C24" s="128"/>
      <c r="D24" s="18"/>
      <c r="E24" s="18"/>
      <c r="F24" s="18"/>
      <c r="G24" s="19"/>
      <c r="H24" s="1">
        <v>3</v>
      </c>
    </row>
    <row r="25" spans="2:7" ht="30" customHeight="1">
      <c r="B25" s="131"/>
      <c r="C25" s="127" t="s">
        <v>33</v>
      </c>
      <c r="D25" s="15" t="s">
        <v>101</v>
      </c>
      <c r="E25" s="15" t="s">
        <v>102</v>
      </c>
      <c r="F25" s="15" t="s">
        <v>103</v>
      </c>
      <c r="G25" s="21" t="s">
        <v>104</v>
      </c>
    </row>
    <row r="26" spans="2:8" ht="27" customHeight="1" thickBot="1">
      <c r="B26" s="131"/>
      <c r="C26" s="129"/>
      <c r="D26" s="20"/>
      <c r="E26" s="20"/>
      <c r="F26" s="20"/>
      <c r="G26" s="22"/>
      <c r="H26" s="1">
        <v>1</v>
      </c>
    </row>
    <row r="27" spans="2:7" ht="32.25" customHeight="1">
      <c r="B27" s="131"/>
      <c r="C27" s="130" t="s">
        <v>27</v>
      </c>
      <c r="D27" s="16" t="s">
        <v>28</v>
      </c>
      <c r="E27" s="16" t="s">
        <v>29</v>
      </c>
      <c r="F27" s="16" t="s">
        <v>30</v>
      </c>
      <c r="G27" s="17" t="s">
        <v>31</v>
      </c>
    </row>
    <row r="28" spans="2:8" ht="27" customHeight="1" thickBot="1">
      <c r="B28" s="131"/>
      <c r="C28" s="128"/>
      <c r="D28" s="18"/>
      <c r="E28" s="18"/>
      <c r="F28" s="18"/>
      <c r="G28" s="19"/>
      <c r="H28" s="1">
        <v>2</v>
      </c>
    </row>
    <row r="29" spans="2:7" ht="30" customHeight="1">
      <c r="B29" s="131"/>
      <c r="C29" s="130" t="s">
        <v>86</v>
      </c>
      <c r="D29" s="16" t="s">
        <v>32</v>
      </c>
      <c r="E29" s="16" t="s">
        <v>45</v>
      </c>
      <c r="F29" s="16" t="s">
        <v>44</v>
      </c>
      <c r="G29" s="17" t="s">
        <v>46</v>
      </c>
    </row>
    <row r="30" spans="2:8" ht="27" customHeight="1" thickBot="1">
      <c r="B30" s="131"/>
      <c r="C30" s="128"/>
      <c r="D30" s="18"/>
      <c r="E30" s="18"/>
      <c r="F30" s="18"/>
      <c r="G30" s="19"/>
      <c r="H30" s="1">
        <v>3</v>
      </c>
    </row>
    <row r="31" spans="2:7" ht="33" customHeight="1">
      <c r="B31" s="131"/>
      <c r="C31" s="130" t="s">
        <v>34</v>
      </c>
      <c r="D31" s="16" t="s">
        <v>35</v>
      </c>
      <c r="E31" s="16" t="s">
        <v>51</v>
      </c>
      <c r="F31" s="16" t="s">
        <v>52</v>
      </c>
      <c r="G31" s="17" t="s">
        <v>50</v>
      </c>
    </row>
    <row r="32" spans="2:8" ht="27" customHeight="1" thickBot="1">
      <c r="B32" s="132"/>
      <c r="C32" s="128"/>
      <c r="D32" s="18"/>
      <c r="E32" s="18"/>
      <c r="F32" s="18"/>
      <c r="G32" s="19"/>
      <c r="H32" s="1">
        <v>4</v>
      </c>
    </row>
    <row r="33" spans="2:8" ht="43.5" customHeight="1" thickBot="1">
      <c r="B33" s="118" t="s">
        <v>18</v>
      </c>
      <c r="C33" s="119"/>
      <c r="D33" s="36">
        <f>H33</f>
        <v>0.4666666666666667</v>
      </c>
      <c r="E33" s="72" t="str">
        <f>IF(H33&lt;0.25,"Faible",IF(AND(H33&gt;=0.25,H33&lt;0.5),"Moyenne",IF(AND(H33&gt;=0.5,H33&lt;0.75),"Forte","Majeure")))</f>
        <v>Moyenne</v>
      </c>
      <c r="F33" s="120" t="str">
        <f>IF(D33&lt;0.25,"Aucune action",IF(AND(D33&gt;=0.25,D33&lt;0.5),"Action selon FEI",IF(AND(D33&gt;=0.5,D33&lt;0.75),"Fiche reflexe et conduite à tenir en cas indisponibilité ","Analyse et action pour réduire la criticité")))</f>
        <v>Action selon FEI</v>
      </c>
      <c r="G33" s="121"/>
      <c r="H33" s="7">
        <f>((H11+H13+H15+H17+H19+H24+H26+H28+H30+H32)-10)/30</f>
        <v>0.4666666666666667</v>
      </c>
    </row>
    <row r="34" ht="38.25" customHeight="1"/>
  </sheetData>
  <sheetProtection/>
  <mergeCells count="26">
    <mergeCell ref="C31:C32"/>
    <mergeCell ref="B5:C5"/>
    <mergeCell ref="D5:G5"/>
    <mergeCell ref="B6:C6"/>
    <mergeCell ref="D6:G6"/>
    <mergeCell ref="B2:G2"/>
    <mergeCell ref="B3:C3"/>
    <mergeCell ref="D3:G3"/>
    <mergeCell ref="B4:C4"/>
    <mergeCell ref="D4:G4"/>
    <mergeCell ref="C8:C9"/>
    <mergeCell ref="C10:C11"/>
    <mergeCell ref="C12:C13"/>
    <mergeCell ref="C14:C15"/>
    <mergeCell ref="C16:C17"/>
    <mergeCell ref="C18:C19"/>
    <mergeCell ref="B33:C33"/>
    <mergeCell ref="F33:G33"/>
    <mergeCell ref="C20:G20"/>
    <mergeCell ref="C21:C22"/>
    <mergeCell ref="C23:C24"/>
    <mergeCell ref="C25:C26"/>
    <mergeCell ref="C27:C28"/>
    <mergeCell ref="C29:C30"/>
    <mergeCell ref="B7:B32"/>
    <mergeCell ref="C7:G7"/>
  </mergeCells>
  <conditionalFormatting sqref="D33">
    <cfRule type="cellIs" priority="1" dxfId="6" operator="between" stopIfTrue="1">
      <formula>0</formula>
      <formula>0.24</formula>
    </cfRule>
    <cfRule type="cellIs" priority="2" dxfId="5" operator="between" stopIfTrue="1">
      <formula>0.25</formula>
      <formula>0.49</formula>
    </cfRule>
    <cfRule type="cellIs" priority="3" dxfId="4" operator="between" stopIfTrue="1">
      <formula>0.5</formula>
      <formula>0.74</formula>
    </cfRule>
    <cfRule type="cellIs" priority="4" dxfId="1" operator="between" stopIfTrue="1">
      <formula>0.75</formula>
      <formula>1</formula>
    </cfRule>
    <cfRule type="cellIs" priority="5" dxfId="2" operator="greaterThan" stopIfTrue="1">
      <formula>0.5</formula>
    </cfRule>
    <cfRule type="cellIs" priority="6" dxfId="1" operator="greaterThan" stopIfTrue="1">
      <formula>0.75</formula>
    </cfRule>
    <cfRule type="cellIs" priority="7" dxfId="0" operator="between" stopIfTrue="1">
      <formula>0.26</formula>
      <formula>0.5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33"/>
  <sheetViews>
    <sheetView showGridLines="0" zoomScale="80" zoomScaleNormal="80" zoomScalePageLayoutView="0" workbookViewId="0" topLeftCell="A1">
      <selection activeCell="G10" sqref="G10"/>
    </sheetView>
  </sheetViews>
  <sheetFormatPr defaultColWidth="11.421875" defaultRowHeight="15" outlineLevelCol="1"/>
  <cols>
    <col min="1" max="1" width="2.57421875" style="1" customWidth="1"/>
    <col min="2" max="2" width="11.421875" style="1" customWidth="1"/>
    <col min="3" max="3" width="29.7109375" style="2" customWidth="1"/>
    <col min="4" max="7" width="20.7109375" style="2" customWidth="1"/>
    <col min="8" max="8" width="11.421875" style="1" hidden="1" customWidth="1" outlineLevel="1"/>
    <col min="9" max="9" width="11.421875" style="1" customWidth="1" collapsed="1"/>
    <col min="10" max="16384" width="11.421875" style="1" customWidth="1"/>
  </cols>
  <sheetData>
    <row r="1" spans="3:7" ht="9" customHeight="1" thickBot="1">
      <c r="C1" s="8"/>
      <c r="D1" s="9"/>
      <c r="E1" s="10"/>
      <c r="F1" s="11"/>
      <c r="G1" s="11"/>
    </row>
    <row r="2" spans="2:7" ht="45" customHeight="1" thickBot="1">
      <c r="B2" s="152" t="s">
        <v>54</v>
      </c>
      <c r="C2" s="153"/>
      <c r="D2" s="153"/>
      <c r="E2" s="153"/>
      <c r="F2" s="153"/>
      <c r="G2" s="154"/>
    </row>
    <row r="3" spans="2:7" ht="21" customHeight="1">
      <c r="B3" s="155" t="s">
        <v>0</v>
      </c>
      <c r="C3" s="156"/>
      <c r="D3" s="168" t="s">
        <v>75</v>
      </c>
      <c r="E3" s="169"/>
      <c r="F3" s="169"/>
      <c r="G3" s="170"/>
    </row>
    <row r="4" spans="2:7" ht="21" customHeight="1">
      <c r="B4" s="160" t="s">
        <v>48</v>
      </c>
      <c r="C4" s="143"/>
      <c r="D4" s="171" t="s">
        <v>70</v>
      </c>
      <c r="E4" s="163"/>
      <c r="F4" s="163"/>
      <c r="G4" s="164"/>
    </row>
    <row r="5" spans="2:7" ht="21" customHeight="1">
      <c r="B5" s="142" t="s">
        <v>17</v>
      </c>
      <c r="C5" s="143"/>
      <c r="D5" s="162">
        <v>41807</v>
      </c>
      <c r="E5" s="163"/>
      <c r="F5" s="163"/>
      <c r="G5" s="164"/>
    </row>
    <row r="6" spans="2:7" ht="21" customHeight="1" thickBot="1">
      <c r="B6" s="147" t="s">
        <v>26</v>
      </c>
      <c r="C6" s="148"/>
      <c r="D6" s="165" t="s">
        <v>71</v>
      </c>
      <c r="E6" s="166"/>
      <c r="F6" s="166"/>
      <c r="G6" s="167"/>
    </row>
    <row r="7" spans="2:8" ht="27" customHeight="1" thickBot="1">
      <c r="B7" s="131" t="s">
        <v>16</v>
      </c>
      <c r="C7" s="133" t="s">
        <v>12</v>
      </c>
      <c r="D7" s="134"/>
      <c r="E7" s="134"/>
      <c r="F7" s="134"/>
      <c r="G7" s="135"/>
      <c r="H7" s="3"/>
    </row>
    <row r="8" spans="2:8" ht="27" customHeight="1">
      <c r="B8" s="131"/>
      <c r="C8" s="136" t="s">
        <v>130</v>
      </c>
      <c r="D8" s="12" t="s">
        <v>124</v>
      </c>
      <c r="E8" s="12" t="s">
        <v>125</v>
      </c>
      <c r="F8" s="12"/>
      <c r="G8" s="31"/>
      <c r="H8" s="3"/>
    </row>
    <row r="9" spans="2:8" ht="27" customHeight="1" thickBot="1">
      <c r="B9" s="131"/>
      <c r="C9" s="137"/>
      <c r="D9" s="32" t="s">
        <v>126</v>
      </c>
      <c r="E9" s="32" t="s">
        <v>127</v>
      </c>
      <c r="F9" s="32" t="s">
        <v>128</v>
      </c>
      <c r="G9" s="33" t="s">
        <v>129</v>
      </c>
      <c r="H9" s="3"/>
    </row>
    <row r="10" spans="2:8" ht="47.25" customHeight="1">
      <c r="B10" s="131"/>
      <c r="C10" s="138" t="s">
        <v>6</v>
      </c>
      <c r="D10" s="29" t="s">
        <v>89</v>
      </c>
      <c r="E10" s="25" t="s">
        <v>92</v>
      </c>
      <c r="F10" s="25" t="s">
        <v>90</v>
      </c>
      <c r="G10" s="26" t="s">
        <v>91</v>
      </c>
      <c r="H10" s="3"/>
    </row>
    <row r="11" spans="2:8" ht="27" customHeight="1" thickBot="1">
      <c r="B11" s="131"/>
      <c r="C11" s="139"/>
      <c r="D11" s="28"/>
      <c r="E11" s="18"/>
      <c r="F11" s="18"/>
      <c r="G11" s="19"/>
      <c r="H11" s="3">
        <v>3</v>
      </c>
    </row>
    <row r="12" spans="2:9" ht="34.5" customHeight="1">
      <c r="B12" s="131"/>
      <c r="C12" s="138" t="s">
        <v>7</v>
      </c>
      <c r="D12" s="29" t="s">
        <v>53</v>
      </c>
      <c r="E12" s="25" t="s">
        <v>19</v>
      </c>
      <c r="F12" s="25" t="s">
        <v>20</v>
      </c>
      <c r="G12" s="26" t="s">
        <v>9</v>
      </c>
      <c r="H12" s="4"/>
      <c r="I12" s="3"/>
    </row>
    <row r="13" spans="2:8" ht="27" customHeight="1" thickBot="1">
      <c r="B13" s="131"/>
      <c r="C13" s="140"/>
      <c r="D13" s="30"/>
      <c r="E13" s="20"/>
      <c r="F13" s="20"/>
      <c r="G13" s="22"/>
      <c r="H13" s="1">
        <v>4</v>
      </c>
    </row>
    <row r="14" spans="2:9" ht="34.5" customHeight="1">
      <c r="B14" s="131"/>
      <c r="C14" s="141" t="s">
        <v>14</v>
      </c>
      <c r="D14" s="27" t="s">
        <v>24</v>
      </c>
      <c r="E14" s="23" t="s">
        <v>88</v>
      </c>
      <c r="F14" s="23" t="s">
        <v>23</v>
      </c>
      <c r="G14" s="24" t="s">
        <v>15</v>
      </c>
      <c r="H14" s="4"/>
      <c r="I14" s="3"/>
    </row>
    <row r="15" spans="2:8" ht="27" customHeight="1" thickBot="1">
      <c r="B15" s="131"/>
      <c r="C15" s="139"/>
      <c r="D15" s="28"/>
      <c r="E15" s="18"/>
      <c r="F15" s="18"/>
      <c r="G15" s="19"/>
      <c r="H15" s="1">
        <v>3</v>
      </c>
    </row>
    <row r="16" spans="2:7" ht="34.5" customHeight="1">
      <c r="B16" s="131"/>
      <c r="C16" s="141" t="s">
        <v>8</v>
      </c>
      <c r="D16" s="27" t="s">
        <v>11</v>
      </c>
      <c r="E16" s="23" t="s">
        <v>10</v>
      </c>
      <c r="F16" s="23" t="s">
        <v>22</v>
      </c>
      <c r="G16" s="24" t="s">
        <v>21</v>
      </c>
    </row>
    <row r="17" spans="2:8" ht="27" customHeight="1" thickBot="1">
      <c r="B17" s="131"/>
      <c r="C17" s="139"/>
      <c r="D17" s="28"/>
      <c r="E17" s="18"/>
      <c r="F17" s="18"/>
      <c r="G17" s="19"/>
      <c r="H17" s="5">
        <v>2</v>
      </c>
    </row>
    <row r="18" spans="2:8" ht="34.5" customHeight="1">
      <c r="B18" s="131"/>
      <c r="C18" s="138" t="s">
        <v>58</v>
      </c>
      <c r="D18" s="29" t="s">
        <v>59</v>
      </c>
      <c r="E18" s="25" t="s">
        <v>60</v>
      </c>
      <c r="F18" s="25" t="s">
        <v>61</v>
      </c>
      <c r="G18" s="26" t="s">
        <v>62</v>
      </c>
      <c r="H18" s="6"/>
    </row>
    <row r="19" spans="2:8" ht="27" customHeight="1" thickBot="1">
      <c r="B19" s="131"/>
      <c r="C19" s="139"/>
      <c r="D19" s="28"/>
      <c r="E19" s="18"/>
      <c r="F19" s="18"/>
      <c r="G19" s="19"/>
      <c r="H19" s="1">
        <v>3</v>
      </c>
    </row>
    <row r="20" spans="2:7" ht="27" customHeight="1" thickBot="1">
      <c r="B20" s="131"/>
      <c r="C20" s="122" t="s">
        <v>13</v>
      </c>
      <c r="D20" s="123"/>
      <c r="E20" s="123"/>
      <c r="F20" s="123"/>
      <c r="G20" s="124"/>
    </row>
    <row r="21" spans="2:7" ht="27" customHeight="1">
      <c r="B21" s="131"/>
      <c r="C21" s="125" t="s">
        <v>49</v>
      </c>
      <c r="D21" s="13" t="s">
        <v>36</v>
      </c>
      <c r="E21" s="13" t="s">
        <v>37</v>
      </c>
      <c r="F21" s="13" t="s">
        <v>38</v>
      </c>
      <c r="G21" s="14" t="s">
        <v>39</v>
      </c>
    </row>
    <row r="22" spans="2:7" ht="27" customHeight="1" thickBot="1">
      <c r="B22" s="131"/>
      <c r="C22" s="126"/>
      <c r="D22" s="34" t="s">
        <v>40</v>
      </c>
      <c r="E22" s="34" t="s">
        <v>41</v>
      </c>
      <c r="F22" s="34" t="s">
        <v>42</v>
      </c>
      <c r="G22" s="35" t="s">
        <v>43</v>
      </c>
    </row>
    <row r="23" spans="2:7" ht="30" customHeight="1">
      <c r="B23" s="131"/>
      <c r="C23" s="127" t="s">
        <v>1</v>
      </c>
      <c r="D23" s="15" t="s">
        <v>2</v>
      </c>
      <c r="E23" s="15" t="s">
        <v>3</v>
      </c>
      <c r="F23" s="15" t="s">
        <v>4</v>
      </c>
      <c r="G23" s="21" t="s">
        <v>5</v>
      </c>
    </row>
    <row r="24" spans="2:8" ht="27" customHeight="1" thickBot="1">
      <c r="B24" s="131"/>
      <c r="C24" s="128"/>
      <c r="D24" s="18"/>
      <c r="E24" s="18"/>
      <c r="F24" s="18"/>
      <c r="G24" s="19"/>
      <c r="H24" s="1">
        <v>2</v>
      </c>
    </row>
    <row r="25" spans="2:7" ht="30" customHeight="1">
      <c r="B25" s="131"/>
      <c r="C25" s="127" t="s">
        <v>33</v>
      </c>
      <c r="D25" s="15" t="s">
        <v>101</v>
      </c>
      <c r="E25" s="15" t="s">
        <v>102</v>
      </c>
      <c r="F25" s="15" t="s">
        <v>103</v>
      </c>
      <c r="G25" s="21" t="s">
        <v>104</v>
      </c>
    </row>
    <row r="26" spans="2:8" ht="27" customHeight="1" thickBot="1">
      <c r="B26" s="131"/>
      <c r="C26" s="129"/>
      <c r="D26" s="20"/>
      <c r="E26" s="20"/>
      <c r="F26" s="20"/>
      <c r="G26" s="22"/>
      <c r="H26" s="1">
        <v>2</v>
      </c>
    </row>
    <row r="27" spans="2:7" ht="32.25" customHeight="1">
      <c r="B27" s="131"/>
      <c r="C27" s="130" t="s">
        <v>27</v>
      </c>
      <c r="D27" s="16" t="s">
        <v>28</v>
      </c>
      <c r="E27" s="16" t="s">
        <v>29</v>
      </c>
      <c r="F27" s="16" t="s">
        <v>30</v>
      </c>
      <c r="G27" s="17" t="s">
        <v>31</v>
      </c>
    </row>
    <row r="28" spans="2:8" ht="27" customHeight="1" thickBot="1">
      <c r="B28" s="131"/>
      <c r="C28" s="128"/>
      <c r="D28" s="18"/>
      <c r="E28" s="18"/>
      <c r="F28" s="18"/>
      <c r="G28" s="19"/>
      <c r="H28" s="1">
        <v>2</v>
      </c>
    </row>
    <row r="29" spans="2:7" ht="30" customHeight="1">
      <c r="B29" s="131"/>
      <c r="C29" s="130" t="s">
        <v>86</v>
      </c>
      <c r="D29" s="16" t="s">
        <v>32</v>
      </c>
      <c r="E29" s="16" t="s">
        <v>45</v>
      </c>
      <c r="F29" s="16" t="s">
        <v>44</v>
      </c>
      <c r="G29" s="17" t="s">
        <v>46</v>
      </c>
    </row>
    <row r="30" spans="2:8" ht="27" customHeight="1" thickBot="1">
      <c r="B30" s="131"/>
      <c r="C30" s="128"/>
      <c r="D30" s="18"/>
      <c r="E30" s="18"/>
      <c r="F30" s="18"/>
      <c r="G30" s="19"/>
      <c r="H30" s="1">
        <v>3</v>
      </c>
    </row>
    <row r="31" spans="2:7" ht="33" customHeight="1">
      <c r="B31" s="131"/>
      <c r="C31" s="130" t="s">
        <v>34</v>
      </c>
      <c r="D31" s="16" t="s">
        <v>35</v>
      </c>
      <c r="E31" s="16" t="s">
        <v>51</v>
      </c>
      <c r="F31" s="16" t="s">
        <v>52</v>
      </c>
      <c r="G31" s="17" t="s">
        <v>50</v>
      </c>
    </row>
    <row r="32" spans="2:8" ht="27" customHeight="1" thickBot="1">
      <c r="B32" s="132"/>
      <c r="C32" s="128"/>
      <c r="D32" s="18"/>
      <c r="E32" s="18"/>
      <c r="F32" s="18"/>
      <c r="G32" s="19"/>
      <c r="H32" s="1">
        <v>3</v>
      </c>
    </row>
    <row r="33" spans="2:8" ht="43.5" customHeight="1" thickBot="1">
      <c r="B33" s="118" t="s">
        <v>18</v>
      </c>
      <c r="C33" s="119"/>
      <c r="D33" s="36">
        <f>H33</f>
        <v>0.5666666666666667</v>
      </c>
      <c r="E33" s="72" t="str">
        <f>IF(H33&lt;0.25,"Faible",IF(AND(H33&gt;=0.25,H33&lt;0.5),"Moyenne",IF(AND(H33&gt;=0.5,H33&lt;0.75),"Forte","Majeure")))</f>
        <v>Forte</v>
      </c>
      <c r="F33" s="120" t="str">
        <f>IF(D33&lt;0.25,"Aucune action",IF(AND(D33&gt;=0.25,D33&lt;0.5),"Action selon FEI",IF(AND(D33&gt;=0.5,D33&lt;0.75),"Fiche reflexe et conduite à tenir en cas indisponibilité ","Analyse et action pour réduire la criticité")))</f>
        <v>Fiche reflexe et conduite à tenir en cas indisponibilité </v>
      </c>
      <c r="G33" s="121"/>
      <c r="H33" s="7">
        <f>((H11+H13+H15+H17+H19+H24+H26+H28+H30+H32)-10)/30</f>
        <v>0.5666666666666667</v>
      </c>
    </row>
    <row r="34" ht="38.25" customHeight="1"/>
  </sheetData>
  <sheetProtection/>
  <mergeCells count="26">
    <mergeCell ref="C31:C32"/>
    <mergeCell ref="B5:C5"/>
    <mergeCell ref="D5:G5"/>
    <mergeCell ref="B6:C6"/>
    <mergeCell ref="D6:G6"/>
    <mergeCell ref="B2:G2"/>
    <mergeCell ref="B3:C3"/>
    <mergeCell ref="D3:G3"/>
    <mergeCell ref="B4:C4"/>
    <mergeCell ref="D4:G4"/>
    <mergeCell ref="C8:C9"/>
    <mergeCell ref="C10:C11"/>
    <mergeCell ref="C12:C13"/>
    <mergeCell ref="C14:C15"/>
    <mergeCell ref="C16:C17"/>
    <mergeCell ref="C18:C19"/>
    <mergeCell ref="B33:C33"/>
    <mergeCell ref="F33:G33"/>
    <mergeCell ref="C20:G20"/>
    <mergeCell ref="C21:C22"/>
    <mergeCell ref="C23:C24"/>
    <mergeCell ref="C25:C26"/>
    <mergeCell ref="C27:C28"/>
    <mergeCell ref="C29:C30"/>
    <mergeCell ref="B7:B32"/>
    <mergeCell ref="C7:G7"/>
  </mergeCells>
  <conditionalFormatting sqref="D33">
    <cfRule type="cellIs" priority="1" dxfId="6" operator="between" stopIfTrue="1">
      <formula>0</formula>
      <formula>0.24</formula>
    </cfRule>
    <cfRule type="cellIs" priority="2" dxfId="5" operator="between" stopIfTrue="1">
      <formula>0.25</formula>
      <formula>0.49</formula>
    </cfRule>
    <cfRule type="cellIs" priority="3" dxfId="4" operator="between" stopIfTrue="1">
      <formula>0.5</formula>
      <formula>0.74</formula>
    </cfRule>
    <cfRule type="cellIs" priority="4" dxfId="1" operator="between" stopIfTrue="1">
      <formula>0.75</formula>
      <formula>1</formula>
    </cfRule>
    <cfRule type="cellIs" priority="5" dxfId="2" operator="greaterThan" stopIfTrue="1">
      <formula>0.5</formula>
    </cfRule>
    <cfRule type="cellIs" priority="6" dxfId="1" operator="greaterThan" stopIfTrue="1">
      <formula>0.75</formula>
    </cfRule>
    <cfRule type="cellIs" priority="7" dxfId="0" operator="between" stopIfTrue="1">
      <formula>0.26</formula>
      <formula>0.5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33"/>
  <sheetViews>
    <sheetView showGridLines="0" zoomScale="80" zoomScaleNormal="80" zoomScalePageLayoutView="0" workbookViewId="0" topLeftCell="A1">
      <selection activeCell="M19" sqref="M19"/>
    </sheetView>
  </sheetViews>
  <sheetFormatPr defaultColWidth="11.421875" defaultRowHeight="15" outlineLevelCol="1"/>
  <cols>
    <col min="1" max="1" width="2.57421875" style="1" customWidth="1"/>
    <col min="2" max="2" width="11.421875" style="1" customWidth="1"/>
    <col min="3" max="3" width="29.7109375" style="2" customWidth="1"/>
    <col min="4" max="7" width="20.7109375" style="2" customWidth="1"/>
    <col min="8" max="8" width="11.421875" style="1" hidden="1" customWidth="1" outlineLevel="1"/>
    <col min="9" max="9" width="11.421875" style="1" customWidth="1" collapsed="1"/>
    <col min="10" max="16384" width="11.421875" style="1" customWidth="1"/>
  </cols>
  <sheetData>
    <row r="1" spans="3:7" ht="9" customHeight="1" thickBot="1">
      <c r="C1" s="8"/>
      <c r="D1" s="9"/>
      <c r="E1" s="10"/>
      <c r="F1" s="11"/>
      <c r="G1" s="11"/>
    </row>
    <row r="2" spans="2:7" ht="45" customHeight="1" thickBot="1">
      <c r="B2" s="152" t="s">
        <v>54</v>
      </c>
      <c r="C2" s="153"/>
      <c r="D2" s="153"/>
      <c r="E2" s="153"/>
      <c r="F2" s="153"/>
      <c r="G2" s="154"/>
    </row>
    <row r="3" spans="2:7" ht="21" customHeight="1">
      <c r="B3" s="155" t="s">
        <v>0</v>
      </c>
      <c r="C3" s="156"/>
      <c r="D3" s="168" t="s">
        <v>76</v>
      </c>
      <c r="E3" s="169"/>
      <c r="F3" s="169"/>
      <c r="G3" s="170"/>
    </row>
    <row r="4" spans="2:7" ht="21" customHeight="1">
      <c r="B4" s="160" t="s">
        <v>48</v>
      </c>
      <c r="C4" s="143"/>
      <c r="D4" s="171" t="s">
        <v>70</v>
      </c>
      <c r="E4" s="163"/>
      <c r="F4" s="163"/>
      <c r="G4" s="164"/>
    </row>
    <row r="5" spans="2:7" ht="21" customHeight="1">
      <c r="B5" s="142" t="s">
        <v>17</v>
      </c>
      <c r="C5" s="143"/>
      <c r="D5" s="162">
        <v>41807</v>
      </c>
      <c r="E5" s="163"/>
      <c r="F5" s="163"/>
      <c r="G5" s="164"/>
    </row>
    <row r="6" spans="2:7" ht="21" customHeight="1" thickBot="1">
      <c r="B6" s="147" t="s">
        <v>26</v>
      </c>
      <c r="C6" s="148"/>
      <c r="D6" s="165" t="s">
        <v>71</v>
      </c>
      <c r="E6" s="166"/>
      <c r="F6" s="166"/>
      <c r="G6" s="167"/>
    </row>
    <row r="7" spans="2:8" ht="27" customHeight="1" thickBot="1">
      <c r="B7" s="131" t="s">
        <v>16</v>
      </c>
      <c r="C7" s="133" t="s">
        <v>12</v>
      </c>
      <c r="D7" s="134"/>
      <c r="E7" s="134"/>
      <c r="F7" s="134"/>
      <c r="G7" s="135"/>
      <c r="H7" s="3"/>
    </row>
    <row r="8" spans="2:8" ht="27" customHeight="1">
      <c r="B8" s="131"/>
      <c r="C8" s="136" t="s">
        <v>130</v>
      </c>
      <c r="D8" s="12" t="s">
        <v>124</v>
      </c>
      <c r="E8" s="12" t="s">
        <v>125</v>
      </c>
      <c r="F8" s="12"/>
      <c r="G8" s="31"/>
      <c r="H8" s="3"/>
    </row>
    <row r="9" spans="2:8" ht="27" customHeight="1" thickBot="1">
      <c r="B9" s="131"/>
      <c r="C9" s="137"/>
      <c r="D9" s="32" t="s">
        <v>126</v>
      </c>
      <c r="E9" s="32" t="s">
        <v>127</v>
      </c>
      <c r="F9" s="32" t="s">
        <v>128</v>
      </c>
      <c r="G9" s="33" t="s">
        <v>129</v>
      </c>
      <c r="H9" s="3"/>
    </row>
    <row r="10" spans="2:8" ht="34.5" customHeight="1">
      <c r="B10" s="131"/>
      <c r="C10" s="138" t="s">
        <v>6</v>
      </c>
      <c r="D10" s="29" t="s">
        <v>89</v>
      </c>
      <c r="E10" s="25" t="s">
        <v>25</v>
      </c>
      <c r="F10" s="25" t="s">
        <v>90</v>
      </c>
      <c r="G10" s="26" t="s">
        <v>91</v>
      </c>
      <c r="H10" s="3"/>
    </row>
    <row r="11" spans="2:8" ht="27" customHeight="1" thickBot="1">
      <c r="B11" s="131"/>
      <c r="C11" s="139"/>
      <c r="D11" s="28"/>
      <c r="E11" s="18"/>
      <c r="F11" s="18"/>
      <c r="G11" s="19"/>
      <c r="H11" s="3">
        <v>3</v>
      </c>
    </row>
    <row r="12" spans="2:9" ht="34.5" customHeight="1">
      <c r="B12" s="131"/>
      <c r="C12" s="138" t="s">
        <v>7</v>
      </c>
      <c r="D12" s="29" t="s">
        <v>53</v>
      </c>
      <c r="E12" s="25" t="s">
        <v>19</v>
      </c>
      <c r="F12" s="25" t="s">
        <v>20</v>
      </c>
      <c r="G12" s="26" t="s">
        <v>9</v>
      </c>
      <c r="H12" s="4"/>
      <c r="I12" s="3"/>
    </row>
    <row r="13" spans="2:8" ht="27" customHeight="1" thickBot="1">
      <c r="B13" s="131"/>
      <c r="C13" s="140"/>
      <c r="D13" s="30"/>
      <c r="E13" s="20"/>
      <c r="F13" s="20"/>
      <c r="G13" s="22"/>
      <c r="H13" s="1">
        <v>1</v>
      </c>
    </row>
    <row r="14" spans="2:9" ht="34.5" customHeight="1">
      <c r="B14" s="131"/>
      <c r="C14" s="141" t="s">
        <v>14</v>
      </c>
      <c r="D14" s="27" t="s">
        <v>24</v>
      </c>
      <c r="E14" s="23" t="s">
        <v>88</v>
      </c>
      <c r="F14" s="23" t="s">
        <v>23</v>
      </c>
      <c r="G14" s="24" t="s">
        <v>15</v>
      </c>
      <c r="H14" s="4"/>
      <c r="I14" s="3"/>
    </row>
    <row r="15" spans="2:8" ht="27" customHeight="1" thickBot="1">
      <c r="B15" s="131"/>
      <c r="C15" s="139"/>
      <c r="D15" s="28"/>
      <c r="E15" s="18"/>
      <c r="F15" s="18"/>
      <c r="G15" s="19"/>
      <c r="H15" s="1">
        <v>1</v>
      </c>
    </row>
    <row r="16" spans="2:7" ht="34.5" customHeight="1">
      <c r="B16" s="131"/>
      <c r="C16" s="141" t="s">
        <v>8</v>
      </c>
      <c r="D16" s="27" t="s">
        <v>11</v>
      </c>
      <c r="E16" s="23" t="s">
        <v>10</v>
      </c>
      <c r="F16" s="23" t="s">
        <v>22</v>
      </c>
      <c r="G16" s="24" t="s">
        <v>21</v>
      </c>
    </row>
    <row r="17" spans="2:8" ht="27" customHeight="1" thickBot="1">
      <c r="B17" s="131"/>
      <c r="C17" s="139"/>
      <c r="D17" s="28"/>
      <c r="E17" s="18"/>
      <c r="F17" s="18"/>
      <c r="G17" s="19"/>
      <c r="H17" s="5">
        <v>2</v>
      </c>
    </row>
    <row r="18" spans="2:8" ht="34.5" customHeight="1">
      <c r="B18" s="131"/>
      <c r="C18" s="138" t="s">
        <v>58</v>
      </c>
      <c r="D18" s="29" t="s">
        <v>59</v>
      </c>
      <c r="E18" s="25" t="s">
        <v>60</v>
      </c>
      <c r="F18" s="25" t="s">
        <v>61</v>
      </c>
      <c r="G18" s="26" t="s">
        <v>62</v>
      </c>
      <c r="H18" s="6"/>
    </row>
    <row r="19" spans="2:8" ht="27" customHeight="1" thickBot="1">
      <c r="B19" s="131"/>
      <c r="C19" s="139"/>
      <c r="D19" s="28"/>
      <c r="E19" s="18"/>
      <c r="F19" s="18"/>
      <c r="G19" s="19"/>
      <c r="H19" s="1">
        <v>1</v>
      </c>
    </row>
    <row r="20" spans="2:7" ht="27" customHeight="1" thickBot="1">
      <c r="B20" s="131"/>
      <c r="C20" s="122" t="s">
        <v>13</v>
      </c>
      <c r="D20" s="123"/>
      <c r="E20" s="123"/>
      <c r="F20" s="123"/>
      <c r="G20" s="124"/>
    </row>
    <row r="21" spans="2:7" ht="27" customHeight="1">
      <c r="B21" s="131"/>
      <c r="C21" s="125" t="s">
        <v>49</v>
      </c>
      <c r="D21" s="13" t="s">
        <v>36</v>
      </c>
      <c r="E21" s="13" t="s">
        <v>37</v>
      </c>
      <c r="F21" s="13" t="s">
        <v>38</v>
      </c>
      <c r="G21" s="14" t="s">
        <v>39</v>
      </c>
    </row>
    <row r="22" spans="2:7" ht="27" customHeight="1" thickBot="1">
      <c r="B22" s="131"/>
      <c r="C22" s="126"/>
      <c r="D22" s="34" t="s">
        <v>40</v>
      </c>
      <c r="E22" s="34" t="s">
        <v>41</v>
      </c>
      <c r="F22" s="34" t="s">
        <v>42</v>
      </c>
      <c r="G22" s="35" t="s">
        <v>43</v>
      </c>
    </row>
    <row r="23" spans="2:7" ht="30" customHeight="1">
      <c r="B23" s="131"/>
      <c r="C23" s="127" t="s">
        <v>1</v>
      </c>
      <c r="D23" s="15" t="s">
        <v>2</v>
      </c>
      <c r="E23" s="15" t="s">
        <v>3</v>
      </c>
      <c r="F23" s="15" t="s">
        <v>4</v>
      </c>
      <c r="G23" s="21" t="s">
        <v>5</v>
      </c>
    </row>
    <row r="24" spans="2:8" ht="27" customHeight="1" thickBot="1">
      <c r="B24" s="131"/>
      <c r="C24" s="128"/>
      <c r="D24" s="18"/>
      <c r="E24" s="18"/>
      <c r="F24" s="18"/>
      <c r="G24" s="19"/>
      <c r="H24" s="1">
        <v>2</v>
      </c>
    </row>
    <row r="25" spans="2:7" ht="30" customHeight="1">
      <c r="B25" s="131"/>
      <c r="C25" s="127" t="s">
        <v>33</v>
      </c>
      <c r="D25" s="15" t="s">
        <v>101</v>
      </c>
      <c r="E25" s="15" t="s">
        <v>102</v>
      </c>
      <c r="F25" s="15" t="s">
        <v>103</v>
      </c>
      <c r="G25" s="21" t="s">
        <v>104</v>
      </c>
    </row>
    <row r="26" spans="2:8" ht="27" customHeight="1" thickBot="1">
      <c r="B26" s="131"/>
      <c r="C26" s="129"/>
      <c r="D26" s="20"/>
      <c r="E26" s="20"/>
      <c r="F26" s="20"/>
      <c r="G26" s="22"/>
      <c r="H26" s="1">
        <v>1</v>
      </c>
    </row>
    <row r="27" spans="2:7" ht="32.25" customHeight="1">
      <c r="B27" s="131"/>
      <c r="C27" s="130" t="s">
        <v>27</v>
      </c>
      <c r="D27" s="16" t="s">
        <v>28</v>
      </c>
      <c r="E27" s="16" t="s">
        <v>29</v>
      </c>
      <c r="F27" s="16" t="s">
        <v>30</v>
      </c>
      <c r="G27" s="17" t="s">
        <v>31</v>
      </c>
    </row>
    <row r="28" spans="2:8" ht="27" customHeight="1" thickBot="1">
      <c r="B28" s="131"/>
      <c r="C28" s="128"/>
      <c r="D28" s="18"/>
      <c r="E28" s="18"/>
      <c r="F28" s="18"/>
      <c r="G28" s="19"/>
      <c r="H28" s="1">
        <v>2</v>
      </c>
    </row>
    <row r="29" spans="2:7" ht="30" customHeight="1">
      <c r="B29" s="131"/>
      <c r="C29" s="130" t="s">
        <v>86</v>
      </c>
      <c r="D29" s="16" t="s">
        <v>32</v>
      </c>
      <c r="E29" s="16" t="s">
        <v>45</v>
      </c>
      <c r="F29" s="16" t="s">
        <v>44</v>
      </c>
      <c r="G29" s="17" t="s">
        <v>46</v>
      </c>
    </row>
    <row r="30" spans="2:8" ht="27" customHeight="1" thickBot="1">
      <c r="B30" s="131"/>
      <c r="C30" s="128"/>
      <c r="D30" s="18"/>
      <c r="E30" s="18"/>
      <c r="F30" s="18"/>
      <c r="G30" s="19"/>
      <c r="H30" s="1">
        <v>2</v>
      </c>
    </row>
    <row r="31" spans="2:7" ht="33" customHeight="1">
      <c r="B31" s="131"/>
      <c r="C31" s="130" t="s">
        <v>34</v>
      </c>
      <c r="D31" s="16" t="s">
        <v>35</v>
      </c>
      <c r="E31" s="16" t="s">
        <v>51</v>
      </c>
      <c r="F31" s="16" t="s">
        <v>52</v>
      </c>
      <c r="G31" s="17" t="s">
        <v>50</v>
      </c>
    </row>
    <row r="32" spans="2:8" ht="27" customHeight="1" thickBot="1">
      <c r="B32" s="132"/>
      <c r="C32" s="128"/>
      <c r="D32" s="18"/>
      <c r="E32" s="18"/>
      <c r="F32" s="18"/>
      <c r="G32" s="19"/>
      <c r="H32" s="1">
        <v>1</v>
      </c>
    </row>
    <row r="33" spans="2:8" ht="43.5" customHeight="1" thickBot="1">
      <c r="B33" s="118" t="s">
        <v>18</v>
      </c>
      <c r="C33" s="119"/>
      <c r="D33" s="36">
        <f>H33</f>
        <v>0.2</v>
      </c>
      <c r="E33" s="72" t="str">
        <f>IF(H33&lt;0.25,"Faible",IF(AND(H33&gt;=0.25,H33&lt;0.5),"Moyenne",IF(AND(H33&gt;=0.5,H33&lt;0.75),"Forte","Majeure")))</f>
        <v>Faible</v>
      </c>
      <c r="F33" s="120" t="str">
        <f>IF(D33&lt;0.25,"Aucune action",IF(AND(D33&gt;=0.25,D33&lt;0.5),"Action selon FEI",IF(AND(D33&gt;=0.5,D33&lt;0.75),"Fiche reflexe et conduite à tenir en cas indisponibilité ","Analyse et action pour réduire la criticité")))</f>
        <v>Aucune action</v>
      </c>
      <c r="G33" s="121"/>
      <c r="H33" s="7">
        <f>((H11+H13+H15+H17+H19+H24+H26+H28+H30+H32)-10)/30</f>
        <v>0.2</v>
      </c>
    </row>
    <row r="34" ht="38.25" customHeight="1"/>
  </sheetData>
  <sheetProtection/>
  <mergeCells count="26">
    <mergeCell ref="C31:C32"/>
    <mergeCell ref="B5:C5"/>
    <mergeCell ref="D5:G5"/>
    <mergeCell ref="B6:C6"/>
    <mergeCell ref="D6:G6"/>
    <mergeCell ref="B2:G2"/>
    <mergeCell ref="B3:C3"/>
    <mergeCell ref="D3:G3"/>
    <mergeCell ref="B4:C4"/>
    <mergeCell ref="D4:G4"/>
    <mergeCell ref="C8:C9"/>
    <mergeCell ref="C10:C11"/>
    <mergeCell ref="C12:C13"/>
    <mergeCell ref="C14:C15"/>
    <mergeCell ref="C16:C17"/>
    <mergeCell ref="C18:C19"/>
    <mergeCell ref="B33:C33"/>
    <mergeCell ref="F33:G33"/>
    <mergeCell ref="C20:G20"/>
    <mergeCell ref="C21:C22"/>
    <mergeCell ref="C23:C24"/>
    <mergeCell ref="C25:C26"/>
    <mergeCell ref="C27:C28"/>
    <mergeCell ref="C29:C30"/>
    <mergeCell ref="B7:B32"/>
    <mergeCell ref="C7:G7"/>
  </mergeCells>
  <conditionalFormatting sqref="D33">
    <cfRule type="cellIs" priority="1" dxfId="6" operator="between" stopIfTrue="1">
      <formula>0</formula>
      <formula>0.24</formula>
    </cfRule>
    <cfRule type="cellIs" priority="2" dxfId="5" operator="between" stopIfTrue="1">
      <formula>0.25</formula>
      <formula>0.49</formula>
    </cfRule>
    <cfRule type="cellIs" priority="3" dxfId="4" operator="between" stopIfTrue="1">
      <formula>0.5</formula>
      <formula>0.74</formula>
    </cfRule>
    <cfRule type="cellIs" priority="4" dxfId="1" operator="between" stopIfTrue="1">
      <formula>0.75</formula>
      <formula>1</formula>
    </cfRule>
    <cfRule type="cellIs" priority="5" dxfId="2" operator="greaterThan" stopIfTrue="1">
      <formula>0.5</formula>
    </cfRule>
    <cfRule type="cellIs" priority="6" dxfId="1" operator="greaterThan" stopIfTrue="1">
      <formula>0.75</formula>
    </cfRule>
    <cfRule type="cellIs" priority="7" dxfId="0" operator="between" stopIfTrue="1">
      <formula>0.26</formula>
      <formula>0.5</formula>
    </cfRule>
  </conditionalFormatting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Jeanine</dc:creator>
  <cp:keywords/>
  <dc:description/>
  <cp:lastModifiedBy>ROGNON roger</cp:lastModifiedBy>
  <cp:lastPrinted>2014-05-15T12:25:30Z</cp:lastPrinted>
  <dcterms:created xsi:type="dcterms:W3CDTF">2012-12-10T17:47:16Z</dcterms:created>
  <dcterms:modified xsi:type="dcterms:W3CDTF">2014-06-27T14:09:20Z</dcterms:modified>
  <cp:category/>
  <cp:version/>
  <cp:contentType/>
  <cp:contentStatus/>
</cp:coreProperties>
</file>