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0" windowWidth="15120" windowHeight="4365" activeTab="0"/>
  </bookViews>
  <sheets>
    <sheet name="Information" sheetId="1" r:id="rId1"/>
    <sheet name="Glossary" sheetId="2" r:id="rId2"/>
    <sheet name="Form" sheetId="3" r:id="rId3"/>
    <sheet name="Results" sheetId="4" r:id="rId4"/>
    <sheet name="Comparisons" sheetId="5" r:id="rId5"/>
    <sheet name="Traitement interne des données" sheetId="6" r:id="rId6"/>
  </sheets>
  <externalReferences>
    <externalReference r:id="rId9"/>
  </externalReferences>
  <definedNames>
    <definedName name="_xlnm.Print_Area" localSheetId="2">'Form'!$A$1:$N$112</definedName>
  </definedNames>
  <calcPr fullCalcOnLoad="1"/>
</workbook>
</file>

<file path=xl/sharedStrings.xml><?xml version="1.0" encoding="utf-8"?>
<sst xmlns="http://schemas.openxmlformats.org/spreadsheetml/2006/main" count="192" uniqueCount="142">
  <si>
    <t>PLUTÔT FAUX</t>
  </si>
  <si>
    <t>PLUTÔT VRAI</t>
  </si>
  <si>
    <t>Résultat</t>
  </si>
  <si>
    <t>Questions</t>
  </si>
  <si>
    <t>Traitement des résultats</t>
  </si>
  <si>
    <t>Score pondéré</t>
  </si>
  <si>
    <t>Sous processus</t>
  </si>
  <si>
    <t>Processus</t>
  </si>
  <si>
    <t>Score total</t>
  </si>
  <si>
    <t>Contexte :</t>
  </si>
  <si>
    <t>Bibliographie :</t>
  </si>
  <si>
    <t>%</t>
  </si>
  <si>
    <t>BOCK Lucie, FAHIM Amine, ING Silya, RONCIN Marie. Université technologique de Compiègne [http://www.utc.fr/master-qualite/].
Projet QP10: la qualité des données scientifiques et techniques</t>
  </si>
  <si>
    <t>Glossaire</t>
  </si>
  <si>
    <t>CODATA</t>
  </si>
  <si>
    <t>OAIS</t>
  </si>
  <si>
    <t>SI</t>
  </si>
  <si>
    <t>ISO 5725</t>
  </si>
  <si>
    <t>ISO17025</t>
  </si>
  <si>
    <t>NF Z 43 - 400</t>
  </si>
  <si>
    <t>NF Z 42- 013</t>
  </si>
  <si>
    <t>Handbooks</t>
  </si>
  <si>
    <t>COmmittee on DATA for Science and Technology</t>
  </si>
  <si>
    <t>Moyenne - Ecart-type</t>
  </si>
  <si>
    <t>Moyenne + Ecart-type</t>
  </si>
  <si>
    <t>Traceability</t>
  </si>
  <si>
    <t>Archiving</t>
  </si>
  <si>
    <t>Method making</t>
  </si>
  <si>
    <t>Method validation</t>
  </si>
  <si>
    <t>Data issue</t>
  </si>
  <si>
    <t>Self assessment</t>
  </si>
  <si>
    <t>Peer assessment</t>
  </si>
  <si>
    <t>Average</t>
  </si>
  <si>
    <t>User 1</t>
  </si>
  <si>
    <t>User 2</t>
  </si>
  <si>
    <t>User 3</t>
  </si>
  <si>
    <t>User 4</t>
  </si>
  <si>
    <t>User 5</t>
  </si>
  <si>
    <t>User 6</t>
  </si>
  <si>
    <t>Monitoring</t>
  </si>
  <si>
    <t>Assessing</t>
  </si>
  <si>
    <t>Preventing</t>
  </si>
  <si>
    <t>You can use the table for 2 reasons: 
- to compare individually the progress of the data confidence level
- to compare in a group (team) the different data confidence levels</t>
  </si>
  <si>
    <t>Individual user</t>
  </si>
  <si>
    <t>The content of the autodiagnostic tool is a set of 36 affirmative sentences (as requirements) which has been identified among standards and good practices related to the three processes.</t>
  </si>
  <si>
    <t>In France, there are more than 242200 researchers, 259 doctoral institutions and 1200 service and research units. The CNRS (National Center of Scientific Research) employs 320 000 persons, has a budget of 3,367 billion of Euro and produces about 25000 publications per year. 
The new way for data dissemination (internet) causes an overabundance of scientific and technical data. In many fields, information management tends to be chaotic. The origin and the reliability of identified data on some media is largely unclear or unverifiable to a certain extent. It is easy to relay data without necessarily ensure its quality and its origin, especially on the Web
According to these facts, the production of scientific and technical data appears to be abundant in France and their accuracy represents a sizeable socio-economic stake.</t>
  </si>
  <si>
    <t>This study is based on several standards’ criteria in order to establish confidence in scientific and technical data [1]. Those criteria have been organized around three major processes: “monitoring”, “preventing” and “assessing”, inspired by the theory of P. Rosanvallon [2].</t>
  </si>
  <si>
    <t>[2] ROSANVALLON (Pierre), La contre démocratie. La politique à l’âge de la défiance, Paris, Points seuil, 2008</t>
  </si>
  <si>
    <t>Global score:</t>
  </si>
  <si>
    <t>Autodiagnostic tool: Measure the confidence in scientific and technical data</t>
  </si>
  <si>
    <t>Why:</t>
  </si>
  <si>
    <t>To whome:</t>
  </si>
  <si>
    <t>Theory:</t>
  </si>
  <si>
    <t>How:</t>
  </si>
  <si>
    <t>The assessment can be interpreted according to these 2 confidence scales:</t>
  </si>
  <si>
    <t>Notes:</t>
  </si>
  <si>
    <r>
      <rPr>
        <b/>
        <sz val="10"/>
        <rFont val="Arial"/>
        <family val="2"/>
      </rPr>
      <t>Memo:</t>
    </r>
    <r>
      <rPr>
        <sz val="10"/>
        <rFont val="Arial"/>
        <family val="2"/>
      </rPr>
      <t xml:space="preserve"> 
The results of the evaluation should be used as a guidance on a data quality and not as a judgement. Indeed the assessment should be considered as the first step towards a continuous improvement of the actions leading to a satisfying level in the data quality.
Thereby the autodiagnostic has been designed because of its educational power and to spark off a reflection on the different steps of the processes. 
</t>
    </r>
  </si>
  <si>
    <t>Score</t>
  </si>
  <si>
    <t>Your global confidence level is:</t>
  </si>
  <si>
    <t>Your work is based on constants referenced in trustworthy books (such as abacus, handbooks, database like CODATA)</t>
  </si>
  <si>
    <t>You use data coming from publications, theses and experimental documents in your work (report, synthesis, results interpretation...)</t>
  </si>
  <si>
    <t>You implement a process to ensure traceability (information storage, safety data sheets ...) of products, samples and so on which are used to perform analyses</t>
  </si>
  <si>
    <t>You periodically review the process of traceability (improvement)</t>
  </si>
  <si>
    <t>You regularly calibrate your measuring equipment</t>
  </si>
  <si>
    <t>You keep evidences of the performed calibrations (e.g. calibration certificate)</t>
  </si>
  <si>
    <t>TRACABILITY</t>
  </si>
  <si>
    <t>FALSE</t>
  </si>
  <si>
    <t>RATHER FALSE</t>
  </si>
  <si>
    <t>RATHER TRUE</t>
  </si>
  <si>
    <t>TRUE</t>
  </si>
  <si>
    <t>Raw data and data developed in intern are archived</t>
  </si>
  <si>
    <t>ARCHIVING</t>
  </si>
  <si>
    <t>You refer to methods for archiving your data (e.g. the NF Z 43-400 standard or the NF Z 42-013 standard)</t>
  </si>
  <si>
    <t>The validated and archived data are identifiable</t>
  </si>
  <si>
    <t>You easily access to archived data</t>
  </si>
  <si>
    <t>store the metadata (or information) related to archived data</t>
  </si>
  <si>
    <t>You use electronic archiving</t>
  </si>
  <si>
    <t>You refer to conceptual model for managing stored data (example: Open Archival Information System - OAIS)</t>
  </si>
  <si>
    <t>PREVENTING</t>
  </si>
  <si>
    <t>ASSESSING</t>
  </si>
  <si>
    <t>METHOD MAKING</t>
  </si>
  <si>
    <t>METHOD VALIDATION</t>
  </si>
  <si>
    <t>DATA ISSUE</t>
  </si>
  <si>
    <t>PEER ASSESSMENT</t>
  </si>
  <si>
    <t>SELF ASSESSMENT</t>
  </si>
  <si>
    <t>The produced data have been assessed by someone else in intern</t>
  </si>
  <si>
    <t>This person was not involved in the data production</t>
  </si>
  <si>
    <t>This person has the skills to carry out the assessment and to give prescriptions</t>
  </si>
  <si>
    <t>After being assessed in intern, your results are reviewed</t>
  </si>
  <si>
    <t>Experts (e.g. scientific committees, PhD committee, have assessed your data, patent examiners, ISO 17025 audit…)</t>
  </si>
  <si>
    <t xml:space="preserve">Data are internationally published </t>
  </si>
  <si>
    <t>You take into account advices coming from research evaluation organizations</t>
  </si>
  <si>
    <t>You take into account prescriptions formulated by these experts</t>
  </si>
  <si>
    <t>Data are issued with their metadata</t>
  </si>
  <si>
    <t>You use the Internationnal System of units (as far as possible) in order to quantify values and uncertainties</t>
  </si>
  <si>
    <t xml:space="preserve">Contact us : projetdst@gmail.com </t>
  </si>
  <si>
    <t>In this contexte of "mistrust", it is necessary to restore "confidence" in scientific and technical data by ensuring and demonstrating their quality.</t>
  </si>
  <si>
    <t>This tool allows scientific and technical data producers and users to monitor the quality of their data.</t>
  </si>
  <si>
    <t>Processes overview (Ishikawa diagram) [1]:</t>
  </si>
  <si>
    <t>Useful information :</t>
  </si>
  <si>
    <r>
      <rPr>
        <sz val="10"/>
        <rFont val="Arial"/>
        <family val="2"/>
      </rPr>
      <t>1) In the "Glossary" sheet, there is an explanation of standards and vocabulary quoted in the form.</t>
    </r>
    <r>
      <rPr>
        <sz val="10"/>
        <color indexed="8"/>
        <rFont val="Arial"/>
        <family val="2"/>
      </rPr>
      <t xml:space="preserve">
</t>
    </r>
    <r>
      <rPr>
        <sz val="10"/>
        <rFont val="Arial"/>
        <family val="2"/>
      </rPr>
      <t>2) In the "Form" sheet, y</t>
    </r>
    <r>
      <rPr>
        <sz val="10"/>
        <color indexed="8"/>
        <rFont val="Arial"/>
        <family val="2"/>
      </rPr>
      <t>ou have to choose between four degrees of fulfilment for the quoted positive statement (False 0% - Rather false 30% - Rather true 60% - True 100%).
3) The assessment carrying out lasts about 15 minutes. It is possible to perfom the evaluation for one or all processes according to your needs.
4) The assessment result is displayed on the "Results" sheet.</t>
    </r>
  </si>
  <si>
    <t>Score by processe :</t>
  </si>
  <si>
    <t xml:space="preserve">1) The autodiagnostic objectives can be different depending on the needs:
  - to know individually the data confidence level: proceed to the evaluation once.
  - to know individually the progress of the data confidence level (1 to 6 evaluations): in his case it is necessary to proceed to the evaluation several times and to carry forward the results in the global comparison table in the "Comparison" sheet.
  - to compare in a group (team) the different data confidence levels (2 to 6 persons): each one proceed individually to the evaluation. A global result is carried forward in the global comparison table giving information about the assessment variability in the "Comparison" sheet.
2) The results of the evaluation should be used as a guidance on a data quality and not as a judgement. Indeed the assessment should be considered as the first step towards a continuous improvement of the actions leading to a satisfying level in the data quality.
Thereby the autodiagnostic has been designed because of its educational power and to spark off a reflection on the different steps of the processes.
</t>
  </si>
  <si>
    <t>[1] BOCK Lucie, FAHIM Amine, ING Silya, RONCIN Marie, Université Technologique de Compiègne, Projet QP10 : La qualité des données scientifiques et techniques. http://www.utc.fr/master-qualite/ , rubrique "Travaux", projet numéro 129</t>
  </si>
  <si>
    <t>Memo for the results interpretation</t>
  </si>
  <si>
    <t>Results  (Score in %)</t>
  </si>
  <si>
    <t>Unsatisfying -</t>
  </si>
  <si>
    <t>Unsatisfying +</t>
  </si>
  <si>
    <t>Moderately satisfying -</t>
  </si>
  <si>
    <t>Moderately satisfying +</t>
  </si>
  <si>
    <t>Satisfying</t>
  </si>
  <si>
    <t>Highly satisfying</t>
  </si>
  <si>
    <t>Group of users: each one carries foward his score in the table below [copy paste (paste special…values)]</t>
  </si>
  <si>
    <t>Average-SD</t>
  </si>
  <si>
    <t>Standard deviation (SD)</t>
  </si>
  <si>
    <t>Average+SD</t>
  </si>
  <si>
    <t>AUTODIAGNOSTIC: Scientific and technical data quality</t>
  </si>
  <si>
    <t>Here are some details on the terms quoted on this form:</t>
  </si>
  <si>
    <t>Scientific and technical properties references (mainly in chemistry and physics)</t>
  </si>
  <si>
    <t>Calibration certificate</t>
  </si>
  <si>
    <t>Device's compliance and accuracy certificate</t>
  </si>
  <si>
    <t>"Open Archival Information System" : Conceptual model about numeric data's management, archiving and conservation</t>
  </si>
  <si>
    <t>International System of Units</t>
  </si>
  <si>
    <t>Metadata</t>
  </si>
  <si>
    <t>Data about data (e.g. date, operator's name, temperature…)</t>
  </si>
  <si>
    <t>Accuracy (trueness and precision) of measurement methods and results</t>
  </si>
  <si>
    <t xml:space="preserve">General requirements for the competence of testing and calibration laboratories  </t>
  </si>
  <si>
    <t>French standard about electronic data archiving - Archivage de données électroniques</t>
  </si>
  <si>
    <t>French standard about electronic archiving system management - Archivage électronique - Spécifications relatives à la conception et à l'exploitation de systèmes informatiques en vue d'assurer la conservation et l'intégrité des documents stockés dans ces systèmes</t>
  </si>
  <si>
    <t>Data had been used by other researchers for other studies</t>
  </si>
  <si>
    <t>These factors were taken into account in uncertainty calculation</t>
  </si>
  <si>
    <t>You take into account method’s repeatability and reproducibility (as defined, in example, in the ISO 5725 standard)</t>
  </si>
  <si>
    <t>The organization of data production makes sure of its ability to use the method (intra-laboratory validation)</t>
  </si>
  <si>
    <t>The method had been validated thanks to an inter-laboratory test campaign (as described in the ISO 5725 standard)</t>
  </si>
  <si>
    <t>You make certain the person working on the data is capable</t>
  </si>
  <si>
    <t>The method is adequate to carry out the study in terms of cost, duration, delivery…</t>
  </si>
  <si>
    <t>You calibrate your analysis method (matrix, vibration, zero, calibration range…)</t>
  </si>
  <si>
    <t xml:space="preserve">You use referenced/inter-comparative/registered laboratory standards  </t>
  </si>
  <si>
    <t>The metadata are quoted in your report/assessment/summary (e.g operator’s name, function, date, place of experimentation, devices) and modes of operation implemented during the analysis)</t>
  </si>
  <si>
    <t xml:space="preserve">The chosen mathematical template has been considered relevant to perform the method calibration </t>
  </si>
  <si>
    <t xml:space="preserve">Outliers were removed thanks to statistical tests (for example: defined in the ISO 5725 standard…) </t>
  </si>
  <si>
    <t>You have identified major factors of uncertainty related to data quality</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</si>
</sst>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64">
    <font>
      <sz val="10"/>
      <name val="Arial"/>
      <family val="0"/>
    </font>
    <font>
      <sz val="11"/>
      <color indexed="8"/>
      <name val="Calibri"/>
      <family val="2"/>
    </font>
    <font>
      <sz val="8"/>
      <name val="Arial"/>
      <family val="2"/>
    </font>
    <font>
      <b/>
      <sz val="10"/>
      <name val="Arial"/>
      <family val="2"/>
    </font>
    <font>
      <sz val="10"/>
      <color indexed="10"/>
      <name val="Arial"/>
      <family val="2"/>
    </font>
    <font>
      <u val="single"/>
      <sz val="10"/>
      <color indexed="12"/>
      <name val="Arial"/>
      <family val="2"/>
    </font>
    <font>
      <sz val="10"/>
      <name val="Calibri"/>
      <family val="2"/>
    </font>
    <font>
      <sz val="10"/>
      <color indexed="8"/>
      <name val="Calibri"/>
      <family val="2"/>
    </font>
    <font>
      <b/>
      <sz val="12"/>
      <name val="Calibri"/>
      <family val="2"/>
    </font>
    <font>
      <b/>
      <sz val="14"/>
      <name val="Calibri"/>
      <family val="2"/>
    </font>
    <font>
      <b/>
      <sz val="10"/>
      <name val="Calibri"/>
      <family val="2"/>
    </font>
    <font>
      <b/>
      <sz val="16"/>
      <name val="Calibri"/>
      <family val="2"/>
    </font>
    <font>
      <sz val="10"/>
      <color indexed="8"/>
      <name val="Arial"/>
      <family val="2"/>
    </font>
    <font>
      <sz val="8"/>
      <color indexed="8"/>
      <name val="Arial"/>
      <family val="2"/>
    </font>
    <font>
      <b/>
      <sz val="10"/>
      <color indexed="8"/>
      <name val="Arial"/>
      <family val="2"/>
    </font>
    <font>
      <b/>
      <sz val="8"/>
      <color indexed="8"/>
      <name val="Arial"/>
      <family val="2"/>
    </font>
    <font>
      <b/>
      <sz val="12"/>
      <color indexed="10"/>
      <name val="Arial"/>
      <family val="2"/>
    </font>
    <font>
      <b/>
      <sz val="14"/>
      <name val="Arial"/>
      <family val="2"/>
    </font>
    <font>
      <b/>
      <sz val="18"/>
      <name val="Arial"/>
      <family val="2"/>
    </font>
    <font>
      <b/>
      <i/>
      <sz val="10"/>
      <name val="Arial"/>
      <family val="2"/>
    </font>
    <font>
      <sz val="12"/>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10"/>
      <name val="Arial"/>
      <family val="2"/>
    </font>
    <font>
      <sz val="10"/>
      <color indexed="9"/>
      <name val="Arial"/>
      <family val="2"/>
    </font>
    <font>
      <b/>
      <sz val="12"/>
      <color indexed="9"/>
      <name val="Arial"/>
      <family val="2"/>
    </font>
    <font>
      <b/>
      <sz val="10"/>
      <color indexed="10"/>
      <name val="Arial"/>
      <family val="2"/>
    </font>
    <font>
      <b/>
      <sz val="18"/>
      <color indexed="8"/>
      <name val="Calibri"/>
      <family val="0"/>
    </font>
    <font>
      <b/>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Arial"/>
      <family val="2"/>
    </font>
    <font>
      <sz val="10"/>
      <color theme="0"/>
      <name val="Arial"/>
      <family val="2"/>
    </font>
    <font>
      <b/>
      <sz val="12"/>
      <color theme="0"/>
      <name val="Arial"/>
      <family val="2"/>
    </font>
    <font>
      <b/>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7"/>
        <bgColor indexed="64"/>
      </patternFill>
    </fill>
    <fill>
      <patternFill patternType="solid">
        <fgColor indexed="57"/>
        <bgColor indexed="64"/>
      </patternFill>
    </fill>
    <fill>
      <patternFill patternType="solid">
        <fgColor indexed="2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30"/>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0" tint="-0.3499799966812134"/>
        <bgColor indexed="64"/>
      </patternFill>
    </fill>
    <fill>
      <patternFill patternType="solid">
        <fgColor indexed="42"/>
        <bgColor indexed="64"/>
      </patternFill>
    </fill>
    <fill>
      <patternFill patternType="solid">
        <fgColor rgb="FF0070C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border>
    <border>
      <left style="thin"/>
      <right style="thin"/>
      <top/>
      <bottom/>
    </border>
    <border>
      <left/>
      <right style="thin"/>
      <top style="thin"/>
      <bottom/>
    </border>
    <border>
      <left style="thin"/>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border>
    <border>
      <left/>
      <right style="thin"/>
      <top/>
      <bottom/>
    </border>
    <border>
      <left style="thin"/>
      <right/>
      <top/>
      <bottom/>
    </border>
    <border>
      <left style="thin"/>
      <right style="thin"/>
      <top style="thin"/>
      <bottom style="thin"/>
    </border>
    <border>
      <left/>
      <right style="thin"/>
      <top style="thin"/>
      <bottom style="thin"/>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right/>
      <top style="thin"/>
      <bottom style="thin"/>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248">
    <xf numFmtId="0" fontId="0" fillId="0" borderId="0" xfId="0" applyAlignment="1">
      <alignment/>
    </xf>
    <xf numFmtId="0" fontId="0" fillId="33" borderId="0" xfId="0" applyFill="1" applyAlignment="1">
      <alignment/>
    </xf>
    <xf numFmtId="0" fontId="6" fillId="33" borderId="0" xfId="0" applyFont="1" applyFill="1" applyAlignment="1">
      <alignment/>
    </xf>
    <xf numFmtId="0" fontId="6" fillId="0" borderId="0" xfId="0" applyFont="1" applyAlignment="1">
      <alignment/>
    </xf>
    <xf numFmtId="0" fontId="6" fillId="33" borderId="0" xfId="0" applyFont="1" applyFill="1" applyBorder="1" applyAlignment="1">
      <alignment/>
    </xf>
    <xf numFmtId="0" fontId="6" fillId="33" borderId="10"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xf>
    <xf numFmtId="0" fontId="6" fillId="33" borderId="15" xfId="0" applyFont="1" applyFill="1" applyBorder="1" applyAlignment="1">
      <alignment/>
    </xf>
    <xf numFmtId="0" fontId="6" fillId="33" borderId="16" xfId="0" applyFont="1" applyFill="1" applyBorder="1" applyAlignment="1">
      <alignment/>
    </xf>
    <xf numFmtId="0" fontId="6" fillId="33" borderId="17" xfId="0" applyFont="1" applyFill="1" applyBorder="1" applyAlignment="1">
      <alignment/>
    </xf>
    <xf numFmtId="0" fontId="6" fillId="33" borderId="18" xfId="0" applyFont="1" applyFill="1" applyBorder="1" applyAlignment="1">
      <alignment/>
    </xf>
    <xf numFmtId="0" fontId="6" fillId="33" borderId="19" xfId="0" applyFont="1" applyFill="1" applyBorder="1" applyAlignment="1">
      <alignment/>
    </xf>
    <xf numFmtId="0" fontId="6" fillId="33" borderId="20" xfId="0" applyFont="1" applyFill="1" applyBorder="1" applyAlignment="1">
      <alignment/>
    </xf>
    <xf numFmtId="0" fontId="6" fillId="34" borderId="0" xfId="0" applyFont="1" applyFill="1" applyAlignment="1">
      <alignment/>
    </xf>
    <xf numFmtId="0" fontId="6" fillId="35" borderId="0" xfId="0" applyFont="1" applyFill="1" applyAlignment="1">
      <alignment/>
    </xf>
    <xf numFmtId="0" fontId="9" fillId="36" borderId="0" xfId="0" applyFont="1" applyFill="1" applyAlignment="1">
      <alignment/>
    </xf>
    <xf numFmtId="0" fontId="6" fillId="36" borderId="0" xfId="0" applyFont="1" applyFill="1" applyAlignment="1">
      <alignment/>
    </xf>
    <xf numFmtId="0" fontId="6" fillId="37" borderId="0" xfId="0" applyFont="1" applyFill="1" applyAlignment="1">
      <alignment/>
    </xf>
    <xf numFmtId="0" fontId="9" fillId="38" borderId="0" xfId="0" applyFont="1" applyFill="1" applyAlignment="1">
      <alignment/>
    </xf>
    <xf numFmtId="0" fontId="6" fillId="38" borderId="0" xfId="0" applyFont="1" applyFill="1" applyAlignment="1">
      <alignment/>
    </xf>
    <xf numFmtId="0" fontId="10" fillId="39" borderId="21" xfId="0" applyFont="1" applyFill="1" applyBorder="1" applyAlignment="1">
      <alignment horizontal="center"/>
    </xf>
    <xf numFmtId="0" fontId="8" fillId="37" borderId="0" xfId="0" applyFont="1" applyFill="1" applyAlignment="1">
      <alignment/>
    </xf>
    <xf numFmtId="0" fontId="6" fillId="37" borderId="0" xfId="0" applyFont="1" applyFill="1" applyBorder="1" applyAlignment="1">
      <alignment/>
    </xf>
    <xf numFmtId="0" fontId="11" fillId="34" borderId="0" xfId="0" applyFont="1" applyFill="1" applyBorder="1" applyAlignment="1">
      <alignment horizontal="left"/>
    </xf>
    <xf numFmtId="0" fontId="6" fillId="34" borderId="0" xfId="0" applyFont="1" applyFill="1" applyBorder="1" applyAlignment="1">
      <alignment horizontal="left"/>
    </xf>
    <xf numFmtId="0" fontId="9" fillId="35" borderId="0" xfId="0" applyFont="1" applyFill="1" applyAlignment="1">
      <alignment/>
    </xf>
    <xf numFmtId="0" fontId="0" fillId="37" borderId="0" xfId="0" applyFill="1" applyAlignment="1">
      <alignment/>
    </xf>
    <xf numFmtId="0" fontId="0" fillId="38" borderId="0" xfId="0" applyFill="1" applyAlignment="1">
      <alignment/>
    </xf>
    <xf numFmtId="0" fontId="14" fillId="38" borderId="0" xfId="0" applyFont="1" applyFill="1" applyAlignment="1">
      <alignment horizontal="left" readingOrder="1"/>
    </xf>
    <xf numFmtId="0" fontId="0" fillId="40" borderId="0" xfId="0" applyFill="1" applyAlignment="1">
      <alignment vertical="center"/>
    </xf>
    <xf numFmtId="0" fontId="0" fillId="0" borderId="0" xfId="0" applyAlignment="1">
      <alignment vertical="center"/>
    </xf>
    <xf numFmtId="0" fontId="2" fillId="0" borderId="0" xfId="0" applyFont="1" applyAlignment="1">
      <alignment/>
    </xf>
    <xf numFmtId="0" fontId="2" fillId="0" borderId="18" xfId="0" applyFont="1" applyBorder="1" applyAlignment="1">
      <alignment/>
    </xf>
    <xf numFmtId="0" fontId="2" fillId="0" borderId="13" xfId="0" applyFont="1" applyBorder="1" applyAlignment="1">
      <alignment/>
    </xf>
    <xf numFmtId="0" fontId="2" fillId="0" borderId="10" xfId="0" applyFont="1" applyBorder="1" applyAlignment="1">
      <alignment/>
    </xf>
    <xf numFmtId="0" fontId="2" fillId="0" borderId="21" xfId="0" applyFont="1" applyBorder="1" applyAlignment="1">
      <alignment/>
    </xf>
    <xf numFmtId="0" fontId="2" fillId="0" borderId="2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7" xfId="0" applyFont="1" applyBorder="1" applyAlignment="1">
      <alignment/>
    </xf>
    <xf numFmtId="0" fontId="2" fillId="0" borderId="12" xfId="0" applyFont="1" applyBorder="1" applyAlignment="1">
      <alignment/>
    </xf>
    <xf numFmtId="0" fontId="2" fillId="0" borderId="22" xfId="0" applyFont="1" applyBorder="1" applyAlignment="1">
      <alignment/>
    </xf>
    <xf numFmtId="0" fontId="2" fillId="0" borderId="19" xfId="0" applyFont="1" applyBorder="1" applyAlignment="1">
      <alignment/>
    </xf>
    <xf numFmtId="0" fontId="2" fillId="0" borderId="16" xfId="0" applyFont="1" applyBorder="1" applyAlignment="1">
      <alignment/>
    </xf>
    <xf numFmtId="16" fontId="2" fillId="0" borderId="0" xfId="0" applyNumberFormat="1" applyFont="1" applyAlignment="1">
      <alignment/>
    </xf>
    <xf numFmtId="0" fontId="14" fillId="41" borderId="0" xfId="0" applyFont="1" applyFill="1" applyAlignment="1">
      <alignment horizontal="left" readingOrder="1"/>
    </xf>
    <xf numFmtId="0" fontId="0" fillId="41" borderId="0" xfId="0" applyFill="1" applyAlignment="1">
      <alignment/>
    </xf>
    <xf numFmtId="0" fontId="12" fillId="41" borderId="0" xfId="0" applyFont="1" applyFill="1" applyAlignment="1">
      <alignment vertical="center" wrapText="1" readingOrder="1"/>
    </xf>
    <xf numFmtId="0" fontId="12" fillId="41" borderId="0" xfId="0" applyFont="1" applyFill="1" applyAlignment="1">
      <alignment horizontal="left" vertical="center" wrapText="1" readingOrder="1"/>
    </xf>
    <xf numFmtId="0" fontId="15" fillId="41" borderId="0" xfId="0" applyFont="1" applyFill="1" applyBorder="1" applyAlignment="1">
      <alignment horizontal="left" readingOrder="1"/>
    </xf>
    <xf numFmtId="0" fontId="0" fillId="41" borderId="0" xfId="0" applyFill="1" applyBorder="1" applyAlignment="1">
      <alignment/>
    </xf>
    <xf numFmtId="0" fontId="13" fillId="41" borderId="0" xfId="0" applyFont="1" applyFill="1" applyBorder="1" applyAlignment="1">
      <alignment horizontal="left" readingOrder="1"/>
    </xf>
    <xf numFmtId="0" fontId="0" fillId="41" borderId="0" xfId="0" applyFill="1" applyAlignment="1">
      <alignment horizontal="center"/>
    </xf>
    <xf numFmtId="0" fontId="0" fillId="41" borderId="0" xfId="0" applyFill="1" applyBorder="1" applyAlignment="1">
      <alignment/>
    </xf>
    <xf numFmtId="0" fontId="0" fillId="41" borderId="0" xfId="0" applyFill="1" applyBorder="1" applyAlignment="1">
      <alignment horizontal="center"/>
    </xf>
    <xf numFmtId="0" fontId="4" fillId="41" borderId="0" xfId="0" applyFont="1" applyFill="1" applyBorder="1" applyAlignment="1">
      <alignment/>
    </xf>
    <xf numFmtId="0" fontId="4" fillId="41" borderId="0" xfId="0" applyFont="1" applyFill="1" applyBorder="1" applyAlignment="1">
      <alignment/>
    </xf>
    <xf numFmtId="0" fontId="0" fillId="41" borderId="0" xfId="0" applyFill="1" applyBorder="1" applyAlignment="1">
      <alignment vertical="center"/>
    </xf>
    <xf numFmtId="1" fontId="0" fillId="41" borderId="21" xfId="0" applyNumberFormat="1" applyFill="1" applyBorder="1" applyAlignment="1">
      <alignment horizontal="center"/>
    </xf>
    <xf numFmtId="1" fontId="0" fillId="41" borderId="17" xfId="0" applyNumberFormat="1" applyFill="1" applyBorder="1" applyAlignment="1">
      <alignment horizontal="center"/>
    </xf>
    <xf numFmtId="0" fontId="0" fillId="41" borderId="21" xfId="0" applyFill="1" applyBorder="1" applyAlignment="1">
      <alignment horizontal="center"/>
    </xf>
    <xf numFmtId="0" fontId="0" fillId="41" borderId="0" xfId="0" applyFont="1" applyFill="1" applyAlignment="1">
      <alignment horizontal="center" wrapText="1"/>
    </xf>
    <xf numFmtId="0" fontId="60" fillId="41" borderId="0" xfId="0" applyFont="1" applyFill="1" applyAlignment="1">
      <alignment/>
    </xf>
    <xf numFmtId="0" fontId="61" fillId="41" borderId="0" xfId="0" applyFont="1" applyFill="1" applyAlignment="1">
      <alignment/>
    </xf>
    <xf numFmtId="0" fontId="6" fillId="41" borderId="0" xfId="0" applyFont="1" applyFill="1" applyAlignment="1">
      <alignment/>
    </xf>
    <xf numFmtId="0" fontId="12" fillId="41" borderId="0" xfId="0" applyFont="1" applyFill="1" applyAlignment="1">
      <alignment wrapText="1" readingOrder="1"/>
    </xf>
    <xf numFmtId="0" fontId="12" fillId="41" borderId="0" xfId="0" applyFont="1" applyFill="1" applyAlignment="1">
      <alignment readingOrder="1"/>
    </xf>
    <xf numFmtId="0" fontId="12" fillId="41" borderId="0" xfId="0" applyFont="1" applyFill="1" applyAlignment="1">
      <alignment horizontal="center" wrapText="1" readingOrder="1"/>
    </xf>
    <xf numFmtId="0" fontId="61" fillId="0" borderId="0" xfId="0" applyFont="1" applyAlignment="1">
      <alignment/>
    </xf>
    <xf numFmtId="0" fontId="0" fillId="19" borderId="21" xfId="0" applyFont="1" applyFill="1" applyBorder="1" applyAlignment="1">
      <alignment horizontal="center" wrapText="1"/>
    </xf>
    <xf numFmtId="0" fontId="6" fillId="42" borderId="0" xfId="0" applyFont="1" applyFill="1" applyAlignment="1">
      <alignment/>
    </xf>
    <xf numFmtId="0" fontId="8" fillId="42" borderId="0" xfId="0" applyFont="1" applyFill="1" applyAlignment="1">
      <alignment/>
    </xf>
    <xf numFmtId="0" fontId="6" fillId="25" borderId="0" xfId="0" applyFont="1" applyFill="1" applyAlignment="1">
      <alignment/>
    </xf>
    <xf numFmtId="0" fontId="8" fillId="25" borderId="0" xfId="0" applyFont="1" applyFill="1" applyAlignment="1">
      <alignment/>
    </xf>
    <xf numFmtId="0" fontId="6" fillId="25" borderId="0" xfId="0" applyFont="1" applyFill="1" applyBorder="1" applyAlignment="1">
      <alignment/>
    </xf>
    <xf numFmtId="0" fontId="6" fillId="42" borderId="0" xfId="0" applyFont="1" applyFill="1" applyBorder="1" applyAlignment="1">
      <alignment/>
    </xf>
    <xf numFmtId="0" fontId="6" fillId="42" borderId="11" xfId="0" applyFont="1" applyFill="1" applyBorder="1" applyAlignment="1">
      <alignment/>
    </xf>
    <xf numFmtId="0" fontId="6" fillId="42" borderId="11" xfId="0" applyFont="1" applyFill="1" applyBorder="1" applyAlignment="1">
      <alignment/>
    </xf>
    <xf numFmtId="0" fontId="6" fillId="42" borderId="11" xfId="0" applyFont="1" applyFill="1" applyBorder="1" applyAlignment="1">
      <alignment vertical="center"/>
    </xf>
    <xf numFmtId="0" fontId="0" fillId="6" borderId="21" xfId="0" applyFont="1" applyFill="1" applyBorder="1" applyAlignment="1">
      <alignment horizontal="center" wrapText="1"/>
    </xf>
    <xf numFmtId="0" fontId="0" fillId="42" borderId="21" xfId="0" applyFont="1" applyFill="1" applyBorder="1" applyAlignment="1">
      <alignment horizontal="center"/>
    </xf>
    <xf numFmtId="0" fontId="0" fillId="43" borderId="0" xfId="0" applyFill="1" applyAlignment="1">
      <alignment/>
    </xf>
    <xf numFmtId="0" fontId="3" fillId="43" borderId="0" xfId="0" applyFont="1" applyFill="1" applyAlignment="1">
      <alignment/>
    </xf>
    <xf numFmtId="0" fontId="0" fillId="43" borderId="0" xfId="0" applyFill="1" applyBorder="1" applyAlignment="1">
      <alignment/>
    </xf>
    <xf numFmtId="0" fontId="17" fillId="41" borderId="0" xfId="0" applyFont="1" applyFill="1" applyBorder="1" applyAlignment="1">
      <alignment horizontal="center"/>
    </xf>
    <xf numFmtId="1" fontId="18" fillId="41" borderId="0" xfId="0" applyNumberFormat="1" applyFont="1" applyFill="1" applyBorder="1" applyAlignment="1">
      <alignment horizontal="center"/>
    </xf>
    <xf numFmtId="0" fontId="0" fillId="41" borderId="23" xfId="0" applyFill="1" applyBorder="1" applyAlignment="1">
      <alignment/>
    </xf>
    <xf numFmtId="0" fontId="0" fillId="41" borderId="24" xfId="0" applyFill="1" applyBorder="1" applyAlignment="1">
      <alignment/>
    </xf>
    <xf numFmtId="0" fontId="0" fillId="41" borderId="25" xfId="0" applyFill="1" applyBorder="1" applyAlignment="1">
      <alignment/>
    </xf>
    <xf numFmtId="0" fontId="0" fillId="41" borderId="26" xfId="0" applyFill="1" applyBorder="1" applyAlignment="1">
      <alignment/>
    </xf>
    <xf numFmtId="0" fontId="17" fillId="41" borderId="27" xfId="0" applyFont="1" applyFill="1" applyBorder="1" applyAlignment="1">
      <alignment/>
    </xf>
    <xf numFmtId="0" fontId="0" fillId="41" borderId="28" xfId="0" applyFill="1" applyBorder="1" applyAlignment="1">
      <alignment/>
    </xf>
    <xf numFmtId="0" fontId="0" fillId="41" borderId="29" xfId="0" applyFill="1" applyBorder="1" applyAlignment="1">
      <alignment/>
    </xf>
    <xf numFmtId="0" fontId="0" fillId="41" borderId="30" xfId="0" applyFill="1" applyBorder="1" applyAlignment="1">
      <alignment/>
    </xf>
    <xf numFmtId="0" fontId="3" fillId="43" borderId="21" xfId="0" applyFont="1" applyFill="1" applyBorder="1" applyAlignment="1">
      <alignment horizontal="center"/>
    </xf>
    <xf numFmtId="0" fontId="61" fillId="41" borderId="0" xfId="0" applyFont="1" applyFill="1" applyBorder="1" applyAlignment="1">
      <alignment/>
    </xf>
    <xf numFmtId="0" fontId="3" fillId="41" borderId="0" xfId="0" applyFont="1" applyFill="1" applyAlignment="1">
      <alignment horizontal="left"/>
    </xf>
    <xf numFmtId="0" fontId="0" fillId="41" borderId="0" xfId="0" applyFont="1" applyFill="1" applyAlignment="1">
      <alignment/>
    </xf>
    <xf numFmtId="0" fontId="62" fillId="43" borderId="0" xfId="0" applyFont="1" applyFill="1" applyAlignment="1">
      <alignment/>
    </xf>
    <xf numFmtId="0" fontId="0" fillId="41" borderId="31" xfId="0" applyFill="1" applyBorder="1" applyAlignment="1">
      <alignment/>
    </xf>
    <xf numFmtId="0" fontId="19" fillId="41" borderId="32" xfId="0" applyFont="1" applyFill="1" applyBorder="1" applyAlignment="1">
      <alignment horizontal="center"/>
    </xf>
    <xf numFmtId="0" fontId="19" fillId="41" borderId="32" xfId="0" applyFont="1" applyFill="1" applyBorder="1" applyAlignment="1">
      <alignment horizontal="center" vertical="center"/>
    </xf>
    <xf numFmtId="0" fontId="19" fillId="41" borderId="18" xfId="0" applyFont="1" applyFill="1" applyBorder="1" applyAlignment="1">
      <alignment horizontal="center"/>
    </xf>
    <xf numFmtId="0" fontId="19" fillId="41" borderId="31" xfId="0" applyFont="1" applyFill="1" applyBorder="1" applyAlignment="1">
      <alignment horizontal="center"/>
    </xf>
    <xf numFmtId="0" fontId="19" fillId="41" borderId="17" xfId="0" applyFont="1" applyFill="1" applyBorder="1" applyAlignment="1">
      <alignment horizontal="center"/>
    </xf>
    <xf numFmtId="0" fontId="19" fillId="41" borderId="21" xfId="0" applyFont="1" applyFill="1" applyBorder="1" applyAlignment="1">
      <alignment horizontal="center"/>
    </xf>
    <xf numFmtId="0" fontId="19" fillId="41" borderId="21" xfId="0" applyFont="1" applyFill="1" applyBorder="1" applyAlignment="1">
      <alignment horizontal="center" vertical="center"/>
    </xf>
    <xf numFmtId="1" fontId="16" fillId="41" borderId="0" xfId="0" applyNumberFormat="1" applyFont="1" applyFill="1" applyBorder="1" applyAlignment="1">
      <alignment horizontal="center"/>
    </xf>
    <xf numFmtId="0" fontId="3" fillId="41" borderId="0" xfId="0" applyFont="1" applyFill="1" applyBorder="1" applyAlignment="1">
      <alignment horizontal="center"/>
    </xf>
    <xf numFmtId="1" fontId="0" fillId="41" borderId="0" xfId="0" applyNumberFormat="1" applyFill="1" applyBorder="1" applyAlignment="1">
      <alignment horizontal="center"/>
    </xf>
    <xf numFmtId="1" fontId="0" fillId="44" borderId="21" xfId="0" applyNumberFormat="1" applyFill="1" applyBorder="1" applyAlignment="1">
      <alignment horizontal="center"/>
    </xf>
    <xf numFmtId="0" fontId="0" fillId="41" borderId="0" xfId="0" applyFill="1" applyAlignment="1">
      <alignment wrapText="1"/>
    </xf>
    <xf numFmtId="0" fontId="20" fillId="41" borderId="0" xfId="0" applyFont="1" applyFill="1" applyAlignment="1">
      <alignment horizontal="justify"/>
    </xf>
    <xf numFmtId="0" fontId="0" fillId="41" borderId="0" xfId="0" applyFont="1" applyFill="1" applyBorder="1" applyAlignment="1">
      <alignment vertical="top" wrapText="1"/>
    </xf>
    <xf numFmtId="0" fontId="0" fillId="41" borderId="0" xfId="0" applyFill="1" applyBorder="1" applyAlignment="1">
      <alignment vertical="top" wrapText="1"/>
    </xf>
    <xf numFmtId="0" fontId="10" fillId="39" borderId="21" xfId="0" applyFont="1" applyFill="1" applyBorder="1" applyAlignment="1">
      <alignment horizontal="center" vertical="center"/>
    </xf>
    <xf numFmtId="0" fontId="3" fillId="43" borderId="21" xfId="0" applyFont="1" applyFill="1" applyBorder="1" applyAlignment="1">
      <alignment horizontal="center" vertical="center"/>
    </xf>
    <xf numFmtId="0" fontId="3" fillId="43" borderId="21" xfId="0" applyFont="1" applyFill="1" applyBorder="1" applyAlignment="1">
      <alignment horizontal="center" vertical="center" wrapText="1"/>
    </xf>
    <xf numFmtId="0" fontId="14" fillId="38" borderId="0" xfId="0" applyFont="1" applyFill="1" applyAlignment="1">
      <alignment horizontal="left" wrapText="1" readingOrder="1"/>
    </xf>
    <xf numFmtId="0" fontId="12" fillId="41" borderId="0" xfId="0" applyFont="1" applyFill="1" applyAlignment="1">
      <alignment horizontal="left" vertical="center" wrapText="1" readingOrder="1"/>
    </xf>
    <xf numFmtId="0" fontId="12" fillId="41" borderId="0" xfId="0" applyFont="1" applyFill="1" applyAlignment="1">
      <alignment horizontal="left" wrapText="1" readingOrder="1"/>
    </xf>
    <xf numFmtId="0" fontId="12" fillId="41" borderId="0" xfId="0" applyFont="1" applyFill="1" applyAlignment="1">
      <alignment horizontal="center" wrapText="1" readingOrder="1"/>
    </xf>
    <xf numFmtId="0" fontId="12" fillId="37" borderId="0" xfId="0" applyFont="1" applyFill="1" applyAlignment="1">
      <alignment horizontal="center" wrapText="1" readingOrder="1"/>
    </xf>
    <xf numFmtId="0" fontId="11" fillId="37" borderId="0" xfId="0" applyFont="1" applyFill="1" applyAlignment="1">
      <alignment horizontal="center"/>
    </xf>
    <xf numFmtId="0" fontId="0" fillId="41" borderId="0" xfId="0" applyFont="1" applyFill="1" applyAlignment="1">
      <alignment horizontal="left" vertical="center" wrapText="1" readingOrder="1"/>
    </xf>
    <xf numFmtId="0" fontId="0" fillId="41" borderId="21" xfId="0" applyFont="1" applyFill="1" applyBorder="1" applyAlignment="1">
      <alignment horizontal="left" vertical="center" wrapText="1"/>
    </xf>
    <xf numFmtId="0" fontId="0" fillId="41" borderId="21" xfId="0" applyFont="1" applyFill="1" applyBorder="1" applyAlignment="1">
      <alignment horizontal="left" vertical="center"/>
    </xf>
    <xf numFmtId="0" fontId="0" fillId="41" borderId="21" xfId="0" applyFill="1" applyBorder="1" applyAlignment="1">
      <alignment horizontal="left" vertical="center" wrapText="1"/>
    </xf>
    <xf numFmtId="0" fontId="0" fillId="41" borderId="21" xfId="0" applyFont="1" applyFill="1" applyBorder="1" applyAlignment="1">
      <alignment horizontal="left" vertical="center" wrapText="1"/>
    </xf>
    <xf numFmtId="0" fontId="0" fillId="41" borderId="21" xfId="0" applyFont="1" applyFill="1" applyBorder="1" applyAlignment="1">
      <alignment horizontal="left"/>
    </xf>
    <xf numFmtId="0" fontId="5" fillId="41" borderId="21" xfId="45" applyFill="1" applyBorder="1" applyAlignment="1" applyProtection="1">
      <alignment horizontal="left"/>
      <protection/>
    </xf>
    <xf numFmtId="0" fontId="0" fillId="41" borderId="13" xfId="0" applyFont="1" applyFill="1" applyBorder="1" applyAlignment="1">
      <alignment horizontal="left"/>
    </xf>
    <xf numFmtId="0" fontId="0" fillId="41" borderId="21" xfId="0" applyFill="1" applyBorder="1" applyAlignment="1">
      <alignment horizontal="left"/>
    </xf>
    <xf numFmtId="0" fontId="0" fillId="41" borderId="21" xfId="0" applyFont="1" applyFill="1" applyBorder="1" applyAlignment="1">
      <alignment horizontal="left"/>
    </xf>
    <xf numFmtId="0" fontId="6" fillId="39" borderId="13" xfId="0" applyFont="1" applyFill="1" applyBorder="1" applyAlignment="1">
      <alignment horizontal="center" vertical="center"/>
    </xf>
    <xf numFmtId="0" fontId="6" fillId="39" borderId="17" xfId="0" applyFont="1" applyFill="1" applyBorder="1" applyAlignment="1">
      <alignment horizontal="center" vertical="center"/>
    </xf>
    <xf numFmtId="0" fontId="6" fillId="39" borderId="11" xfId="0" applyFont="1" applyFill="1" applyBorder="1" applyAlignment="1">
      <alignment horizontal="center" vertical="center"/>
    </xf>
    <xf numFmtId="0" fontId="6" fillId="34" borderId="18" xfId="0" applyFont="1" applyFill="1" applyBorder="1" applyAlignment="1">
      <alignment horizontal="left" vertical="center"/>
    </xf>
    <xf numFmtId="0" fontId="6" fillId="34" borderId="10" xfId="0" applyFont="1" applyFill="1" applyBorder="1" applyAlignment="1">
      <alignment horizontal="left" vertical="center"/>
    </xf>
    <xf numFmtId="0" fontId="6" fillId="34" borderId="12" xfId="0" applyFont="1" applyFill="1" applyBorder="1" applyAlignment="1">
      <alignment horizontal="left" vertical="center"/>
    </xf>
    <xf numFmtId="0" fontId="6" fillId="34" borderId="14" xfId="0" applyFont="1" applyFill="1" applyBorder="1" applyAlignment="1">
      <alignment horizontal="left" vertical="center"/>
    </xf>
    <xf numFmtId="0" fontId="6" fillId="34" borderId="15" xfId="0" applyFont="1" applyFill="1" applyBorder="1" applyAlignment="1">
      <alignment horizontal="left" vertical="center"/>
    </xf>
    <xf numFmtId="0" fontId="6" fillId="34" borderId="16" xfId="0" applyFont="1" applyFill="1" applyBorder="1" applyAlignment="1">
      <alignment horizontal="left" vertical="center"/>
    </xf>
    <xf numFmtId="0" fontId="6" fillId="45" borderId="18" xfId="0" applyFont="1" applyFill="1" applyBorder="1" applyAlignment="1">
      <alignment horizontal="left" vertical="center"/>
    </xf>
    <xf numFmtId="0" fontId="6" fillId="45" borderId="10" xfId="0" applyFont="1" applyFill="1" applyBorder="1" applyAlignment="1">
      <alignment horizontal="left" vertical="center"/>
    </xf>
    <xf numFmtId="0" fontId="6" fillId="45" borderId="12" xfId="0" applyFont="1" applyFill="1" applyBorder="1" applyAlignment="1">
      <alignment horizontal="left" vertical="center"/>
    </xf>
    <xf numFmtId="0" fontId="6" fillId="45" borderId="14" xfId="0" applyFont="1" applyFill="1" applyBorder="1" applyAlignment="1">
      <alignment horizontal="left" vertical="center"/>
    </xf>
    <xf numFmtId="0" fontId="6" fillId="45" borderId="15" xfId="0" applyFont="1" applyFill="1" applyBorder="1" applyAlignment="1">
      <alignment horizontal="left" vertical="center"/>
    </xf>
    <xf numFmtId="0" fontId="6" fillId="45" borderId="16" xfId="0" applyFont="1" applyFill="1" applyBorder="1" applyAlignment="1">
      <alignment horizontal="left" vertical="center"/>
    </xf>
    <xf numFmtId="0" fontId="6" fillId="34" borderId="18" xfId="0" applyFont="1" applyFill="1" applyBorder="1" applyAlignment="1">
      <alignment horizontal="left" wrapText="1"/>
    </xf>
    <xf numFmtId="0" fontId="6" fillId="34" borderId="10" xfId="0" applyFont="1" applyFill="1" applyBorder="1" applyAlignment="1">
      <alignment horizontal="left" wrapText="1"/>
    </xf>
    <xf numFmtId="0" fontId="6" fillId="34" borderId="12" xfId="0" applyFont="1" applyFill="1" applyBorder="1" applyAlignment="1">
      <alignment horizontal="left" wrapText="1"/>
    </xf>
    <xf numFmtId="0" fontId="6" fillId="34" borderId="14" xfId="0" applyFont="1" applyFill="1" applyBorder="1" applyAlignment="1">
      <alignment horizontal="left" wrapText="1"/>
    </xf>
    <xf numFmtId="0" fontId="6" fillId="34" borderId="15" xfId="0" applyFont="1" applyFill="1" applyBorder="1" applyAlignment="1">
      <alignment horizontal="left" wrapText="1"/>
    </xf>
    <xf numFmtId="0" fontId="6" fillId="34" borderId="16" xfId="0" applyFont="1" applyFill="1" applyBorder="1" applyAlignment="1">
      <alignment horizontal="left" wrapText="1"/>
    </xf>
    <xf numFmtId="0" fontId="6" fillId="19" borderId="18" xfId="0" applyFont="1" applyFill="1" applyBorder="1" applyAlignment="1">
      <alignment horizontal="left" vertical="center"/>
    </xf>
    <xf numFmtId="0" fontId="6" fillId="19" borderId="10" xfId="0" applyFont="1" applyFill="1" applyBorder="1" applyAlignment="1">
      <alignment horizontal="left" vertical="center"/>
    </xf>
    <xf numFmtId="0" fontId="6" fillId="19" borderId="12" xfId="0" applyFont="1" applyFill="1" applyBorder="1" applyAlignment="1">
      <alignment horizontal="left" vertical="center"/>
    </xf>
    <xf numFmtId="0" fontId="6" fillId="19" borderId="14" xfId="0" applyFont="1" applyFill="1" applyBorder="1" applyAlignment="1">
      <alignment horizontal="left" vertical="center"/>
    </xf>
    <xf numFmtId="0" fontId="6" fillId="19" borderId="15" xfId="0" applyFont="1" applyFill="1" applyBorder="1" applyAlignment="1">
      <alignment horizontal="left" vertical="center"/>
    </xf>
    <xf numFmtId="0" fontId="6" fillId="19" borderId="16" xfId="0" applyFont="1" applyFill="1" applyBorder="1" applyAlignment="1">
      <alignment horizontal="left" vertical="center"/>
    </xf>
    <xf numFmtId="0" fontId="6" fillId="34" borderId="18"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19" borderId="18" xfId="0" applyFont="1" applyFill="1" applyBorder="1" applyAlignment="1">
      <alignment horizontal="left" wrapText="1"/>
    </xf>
    <xf numFmtId="0" fontId="6" fillId="19" borderId="10" xfId="0" applyFont="1" applyFill="1" applyBorder="1" applyAlignment="1">
      <alignment horizontal="left" wrapText="1"/>
    </xf>
    <xf numFmtId="0" fontId="6" fillId="19" borderId="12" xfId="0" applyFont="1" applyFill="1" applyBorder="1" applyAlignment="1">
      <alignment horizontal="left" wrapText="1"/>
    </xf>
    <xf numFmtId="0" fontId="6" fillId="19" borderId="14" xfId="0" applyFont="1" applyFill="1" applyBorder="1" applyAlignment="1">
      <alignment horizontal="left" wrapText="1"/>
    </xf>
    <xf numFmtId="0" fontId="6" fillId="19" borderId="15" xfId="0" applyFont="1" applyFill="1" applyBorder="1" applyAlignment="1">
      <alignment horizontal="left" wrapText="1"/>
    </xf>
    <xf numFmtId="0" fontId="6" fillId="19" borderId="16" xfId="0" applyFont="1" applyFill="1" applyBorder="1" applyAlignment="1">
      <alignment horizontal="left" wrapText="1"/>
    </xf>
    <xf numFmtId="0" fontId="6" fillId="19" borderId="18" xfId="0" applyFont="1" applyFill="1" applyBorder="1" applyAlignment="1">
      <alignment horizontal="left" vertical="center" wrapText="1"/>
    </xf>
    <xf numFmtId="0" fontId="6" fillId="19" borderId="10" xfId="0" applyFont="1" applyFill="1" applyBorder="1" applyAlignment="1">
      <alignment horizontal="left" vertical="center" wrapText="1"/>
    </xf>
    <xf numFmtId="0" fontId="6" fillId="19" borderId="12" xfId="0" applyFont="1" applyFill="1" applyBorder="1" applyAlignment="1">
      <alignment horizontal="left" vertical="center" wrapText="1"/>
    </xf>
    <xf numFmtId="0" fontId="6" fillId="19" borderId="14" xfId="0" applyFont="1" applyFill="1" applyBorder="1" applyAlignment="1">
      <alignment horizontal="left" vertical="center" wrapText="1"/>
    </xf>
    <xf numFmtId="0" fontId="6" fillId="19" borderId="15" xfId="0" applyFont="1" applyFill="1" applyBorder="1" applyAlignment="1">
      <alignment horizontal="left" vertical="center" wrapText="1"/>
    </xf>
    <xf numFmtId="0" fontId="6" fillId="19" borderId="16" xfId="0" applyFont="1" applyFill="1" applyBorder="1" applyAlignment="1">
      <alignment horizontal="left" vertical="center" wrapText="1"/>
    </xf>
    <xf numFmtId="0" fontId="6" fillId="45" borderId="18" xfId="0" applyFont="1" applyFill="1" applyBorder="1" applyAlignment="1">
      <alignment horizontal="left" vertical="center" wrapText="1"/>
    </xf>
    <xf numFmtId="0" fontId="6" fillId="45" borderId="10" xfId="0" applyFont="1" applyFill="1" applyBorder="1" applyAlignment="1">
      <alignment horizontal="left" vertical="center" wrapText="1"/>
    </xf>
    <xf numFmtId="0" fontId="6" fillId="45" borderId="12" xfId="0" applyFont="1" applyFill="1" applyBorder="1" applyAlignment="1">
      <alignment horizontal="left" vertical="center" wrapText="1"/>
    </xf>
    <xf numFmtId="0" fontId="6" fillId="45" borderId="20" xfId="0" applyFont="1" applyFill="1" applyBorder="1" applyAlignment="1">
      <alignment horizontal="left" vertical="center" wrapText="1"/>
    </xf>
    <xf numFmtId="0" fontId="6" fillId="45" borderId="0" xfId="0" applyFont="1" applyFill="1" applyBorder="1" applyAlignment="1">
      <alignment horizontal="left" vertical="center" wrapText="1"/>
    </xf>
    <xf numFmtId="0" fontId="6" fillId="45" borderId="19" xfId="0" applyFont="1" applyFill="1" applyBorder="1" applyAlignment="1">
      <alignment horizontal="left" vertical="center" wrapText="1"/>
    </xf>
    <xf numFmtId="0" fontId="6" fillId="45" borderId="14" xfId="0" applyFont="1" applyFill="1" applyBorder="1" applyAlignment="1">
      <alignment horizontal="left" vertical="center" wrapText="1"/>
    </xf>
    <xf numFmtId="0" fontId="6" fillId="45" borderId="15" xfId="0" applyFont="1" applyFill="1" applyBorder="1" applyAlignment="1">
      <alignment horizontal="left" vertical="center" wrapText="1"/>
    </xf>
    <xf numFmtId="0" fontId="6" fillId="45" borderId="16" xfId="0" applyFont="1" applyFill="1" applyBorder="1" applyAlignment="1">
      <alignment horizontal="left" vertical="center" wrapText="1"/>
    </xf>
    <xf numFmtId="0" fontId="0" fillId="19" borderId="10" xfId="0" applyFill="1" applyBorder="1" applyAlignment="1">
      <alignment/>
    </xf>
    <xf numFmtId="0" fontId="0" fillId="19" borderId="12" xfId="0" applyFill="1" applyBorder="1" applyAlignment="1">
      <alignment/>
    </xf>
    <xf numFmtId="0" fontId="0" fillId="19" borderId="14" xfId="0" applyFill="1" applyBorder="1" applyAlignment="1">
      <alignment/>
    </xf>
    <xf numFmtId="0" fontId="0" fillId="19" borderId="15" xfId="0" applyFill="1" applyBorder="1" applyAlignment="1">
      <alignment/>
    </xf>
    <xf numFmtId="0" fontId="0" fillId="19" borderId="16" xfId="0" applyFill="1" applyBorder="1" applyAlignment="1">
      <alignment/>
    </xf>
    <xf numFmtId="0" fontId="6" fillId="45" borderId="18" xfId="0" applyFont="1" applyFill="1" applyBorder="1" applyAlignment="1">
      <alignment horizontal="left" wrapText="1"/>
    </xf>
    <xf numFmtId="0" fontId="6" fillId="45" borderId="10" xfId="0" applyFont="1" applyFill="1" applyBorder="1" applyAlignment="1">
      <alignment horizontal="left" wrapText="1"/>
    </xf>
    <xf numFmtId="0" fontId="6" fillId="45" borderId="12" xfId="0" applyFont="1" applyFill="1" applyBorder="1" applyAlignment="1">
      <alignment horizontal="left" wrapText="1"/>
    </xf>
    <xf numFmtId="0" fontId="6" fillId="45" borderId="14" xfId="0" applyFont="1" applyFill="1" applyBorder="1" applyAlignment="1">
      <alignment horizontal="left" wrapText="1"/>
    </xf>
    <xf numFmtId="0" fontId="6" fillId="45" borderId="15" xfId="0" applyFont="1" applyFill="1" applyBorder="1" applyAlignment="1">
      <alignment horizontal="left" wrapText="1"/>
    </xf>
    <xf numFmtId="0" fontId="6" fillId="45" borderId="16" xfId="0" applyFont="1" applyFill="1" applyBorder="1" applyAlignment="1">
      <alignment horizontal="left" wrapText="1"/>
    </xf>
    <xf numFmtId="0" fontId="6" fillId="34" borderId="20" xfId="0" applyFont="1" applyFill="1" applyBorder="1" applyAlignment="1">
      <alignment horizontal="left" wrapText="1"/>
    </xf>
    <xf numFmtId="0" fontId="6" fillId="34" borderId="0" xfId="0" applyFont="1" applyFill="1" applyBorder="1" applyAlignment="1">
      <alignment horizontal="left" wrapText="1"/>
    </xf>
    <xf numFmtId="0" fontId="6" fillId="34" borderId="19" xfId="0" applyFont="1" applyFill="1" applyBorder="1" applyAlignment="1">
      <alignment horizontal="left" wrapText="1"/>
    </xf>
    <xf numFmtId="0" fontId="7" fillId="45" borderId="18" xfId="0" applyFont="1" applyFill="1" applyBorder="1" applyAlignment="1">
      <alignment horizontal="left" wrapText="1"/>
    </xf>
    <xf numFmtId="0" fontId="7" fillId="45" borderId="10" xfId="0" applyFont="1" applyFill="1" applyBorder="1" applyAlignment="1">
      <alignment horizontal="left" wrapText="1"/>
    </xf>
    <xf numFmtId="0" fontId="7" fillId="45" borderId="12" xfId="0" applyFont="1" applyFill="1" applyBorder="1" applyAlignment="1">
      <alignment horizontal="left" wrapText="1"/>
    </xf>
    <xf numFmtId="0" fontId="7" fillId="45" borderId="14" xfId="0" applyFont="1" applyFill="1" applyBorder="1" applyAlignment="1">
      <alignment horizontal="left" wrapText="1"/>
    </xf>
    <xf numFmtId="0" fontId="7" fillId="45" borderId="15" xfId="0" applyFont="1" applyFill="1" applyBorder="1" applyAlignment="1">
      <alignment horizontal="left" wrapText="1"/>
    </xf>
    <xf numFmtId="0" fontId="7" fillId="45" borderId="16" xfId="0" applyFont="1" applyFill="1" applyBorder="1" applyAlignment="1">
      <alignment horizontal="left" wrapText="1"/>
    </xf>
    <xf numFmtId="0" fontId="6" fillId="34" borderId="18" xfId="0" applyFont="1" applyFill="1" applyBorder="1" applyAlignment="1">
      <alignment wrapText="1"/>
    </xf>
    <xf numFmtId="0" fontId="0" fillId="0" borderId="10"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 fontId="16" fillId="41" borderId="32" xfId="0" applyNumberFormat="1" applyFont="1" applyFill="1" applyBorder="1" applyAlignment="1">
      <alignment horizontal="center"/>
    </xf>
    <xf numFmtId="1" fontId="16" fillId="41" borderId="22" xfId="0" applyNumberFormat="1" applyFont="1" applyFill="1" applyBorder="1" applyAlignment="1">
      <alignment horizontal="center"/>
    </xf>
    <xf numFmtId="0" fontId="0" fillId="37" borderId="13" xfId="0" applyFont="1" applyFill="1" applyBorder="1" applyAlignment="1">
      <alignment horizontal="center" vertical="center" wrapText="1"/>
    </xf>
    <xf numFmtId="0" fontId="0" fillId="37" borderId="17" xfId="0" applyFill="1" applyBorder="1" applyAlignment="1">
      <alignment horizontal="center" vertical="center" wrapText="1"/>
    </xf>
    <xf numFmtId="0" fontId="0" fillId="37" borderId="13" xfId="0" applyFill="1" applyBorder="1" applyAlignment="1">
      <alignment horizontal="center" vertical="center" wrapText="1"/>
    </xf>
    <xf numFmtId="0" fontId="0" fillId="42" borderId="13" xfId="0" applyFont="1" applyFill="1" applyBorder="1" applyAlignment="1">
      <alignment horizontal="center" vertical="center"/>
    </xf>
    <xf numFmtId="0" fontId="0" fillId="42" borderId="17" xfId="0" applyFont="1" applyFill="1" applyBorder="1" applyAlignment="1">
      <alignment horizontal="center" vertical="center"/>
    </xf>
    <xf numFmtId="0" fontId="62" fillId="46" borderId="0" xfId="0" applyFont="1" applyFill="1" applyAlignment="1">
      <alignment horizontal="left" vertical="center"/>
    </xf>
    <xf numFmtId="0" fontId="0" fillId="13" borderId="13" xfId="0" applyFill="1" applyBorder="1" applyAlignment="1">
      <alignment horizontal="center" vertical="center" wrapText="1"/>
    </xf>
    <xf numFmtId="0" fontId="0" fillId="13" borderId="17" xfId="0" applyFill="1" applyBorder="1" applyAlignment="1">
      <alignment horizontal="center" vertical="center" wrapText="1"/>
    </xf>
    <xf numFmtId="0" fontId="0" fillId="41" borderId="0" xfId="0" applyFont="1" applyFill="1" applyAlignment="1">
      <alignment horizontal="left"/>
    </xf>
    <xf numFmtId="0" fontId="0" fillId="41" borderId="0" xfId="0" applyFill="1" applyAlignment="1">
      <alignment horizontal="left"/>
    </xf>
    <xf numFmtId="0" fontId="3" fillId="35" borderId="32" xfId="0" applyFont="1" applyFill="1" applyBorder="1" applyAlignment="1">
      <alignment horizontal="center"/>
    </xf>
    <xf numFmtId="0" fontId="3" fillId="35" borderId="22" xfId="0" applyFont="1" applyFill="1" applyBorder="1" applyAlignment="1">
      <alignment horizontal="center"/>
    </xf>
    <xf numFmtId="0" fontId="3" fillId="38" borderId="32" xfId="0" applyFont="1" applyFill="1" applyBorder="1" applyAlignment="1">
      <alignment horizontal="center"/>
    </xf>
    <xf numFmtId="0" fontId="3" fillId="38" borderId="31" xfId="0" applyFont="1" applyFill="1" applyBorder="1" applyAlignment="1">
      <alignment horizontal="center"/>
    </xf>
    <xf numFmtId="0" fontId="3" fillId="38" borderId="22" xfId="0" applyFont="1" applyFill="1" applyBorder="1" applyAlignment="1">
      <alignment horizontal="center"/>
    </xf>
    <xf numFmtId="0" fontId="3" fillId="36" borderId="32" xfId="0" applyFont="1" applyFill="1" applyBorder="1" applyAlignment="1">
      <alignment horizontal="center"/>
    </xf>
    <xf numFmtId="0" fontId="3" fillId="36" borderId="22" xfId="0" applyFont="1" applyFill="1" applyBorder="1" applyAlignment="1">
      <alignment horizontal="center"/>
    </xf>
    <xf numFmtId="0" fontId="0" fillId="37" borderId="13" xfId="0" applyFill="1" applyBorder="1" applyAlignment="1">
      <alignment horizontal="center" vertical="center"/>
    </xf>
    <xf numFmtId="0" fontId="0" fillId="37" borderId="17" xfId="0" applyFill="1" applyBorder="1" applyAlignment="1">
      <alignment horizontal="center" vertical="center"/>
    </xf>
    <xf numFmtId="0" fontId="0" fillId="41" borderId="0" xfId="0" applyFill="1" applyBorder="1" applyAlignment="1">
      <alignment horizontal="center" vertical="center" wrapText="1"/>
    </xf>
    <xf numFmtId="0" fontId="0" fillId="41" borderId="0" xfId="0" applyFont="1" applyFill="1" applyBorder="1" applyAlignment="1">
      <alignment horizontal="left" vertical="top" wrapText="1"/>
    </xf>
    <xf numFmtId="0" fontId="0" fillId="41" borderId="0" xfId="0" applyFill="1" applyBorder="1" applyAlignment="1">
      <alignment horizontal="left" vertical="top" wrapText="1"/>
    </xf>
    <xf numFmtId="1" fontId="16" fillId="41" borderId="31" xfId="0" applyNumberFormat="1" applyFont="1" applyFill="1" applyBorder="1" applyAlignment="1">
      <alignment horizontal="center"/>
    </xf>
    <xf numFmtId="0" fontId="60" fillId="41" borderId="0" xfId="0" applyFont="1" applyFill="1" applyBorder="1" applyAlignment="1">
      <alignment horizontal="right"/>
    </xf>
    <xf numFmtId="0" fontId="60" fillId="41" borderId="0" xfId="0" applyFont="1" applyFill="1" applyAlignment="1">
      <alignment horizontal="right"/>
    </xf>
    <xf numFmtId="0" fontId="63" fillId="43" borderId="0" xfId="0" applyFont="1" applyFill="1" applyAlignment="1">
      <alignment horizontal="left"/>
    </xf>
    <xf numFmtId="0" fontId="3" fillId="41" borderId="0" xfId="0" applyFont="1" applyFill="1" applyAlignment="1">
      <alignment vertical="top" wrapText="1"/>
    </xf>
    <xf numFmtId="0" fontId="3" fillId="0" borderId="0" xfId="0" applyFont="1" applyAlignment="1">
      <alignment vertical="top"/>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Global confidence scale</a:t>
            </a:r>
          </a:p>
        </c:rich>
      </c:tx>
      <c:layout>
        <c:manualLayout>
          <c:xMode val="factor"/>
          <c:yMode val="factor"/>
          <c:x val="-0.002"/>
          <c:y val="-0.01"/>
        </c:manualLayout>
      </c:layout>
      <c:spPr>
        <a:noFill/>
        <a:ln w="3175">
          <a:noFill/>
        </a:ln>
      </c:spPr>
    </c:title>
    <c:view3D>
      <c:rotX val="0"/>
      <c:hPercent val="84"/>
      <c:rotY val="20"/>
      <c:depthPercent val="100"/>
      <c:rAngAx val="1"/>
    </c:view3D>
    <c:plotArea>
      <c:layout>
        <c:manualLayout>
          <c:xMode val="edge"/>
          <c:yMode val="edge"/>
          <c:x val="0.0845"/>
          <c:y val="0.17025"/>
          <c:w val="0.57075"/>
          <c:h val="0.794"/>
        </c:manualLayout>
      </c:layout>
      <c:bar3DChart>
        <c:barDir val="col"/>
        <c:grouping val="stacked"/>
        <c:varyColors val="0"/>
        <c:ser>
          <c:idx val="1"/>
          <c:order val="0"/>
          <c:tx>
            <c:v>Unsatisfying -</c:v>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0%-25%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'[1]Informations'!$L$51</c:f>
              <c:numCache>
                <c:ptCount val="1"/>
                <c:pt idx="0">
                  <c:v>25</c:v>
                </c:pt>
              </c:numCache>
            </c:numRef>
          </c:val>
          <c:shape val="cylinder"/>
        </c:ser>
        <c:ser>
          <c:idx val="2"/>
          <c:order val="1"/>
          <c:tx>
            <c:v>Unsatisfying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25%-40%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'[1]Informations'!$L$52</c:f>
              <c:numCache>
                <c:ptCount val="1"/>
                <c:pt idx="0">
                  <c:v>15</c:v>
                </c:pt>
              </c:numCache>
            </c:numRef>
          </c:val>
          <c:shape val="cylinder"/>
        </c:ser>
        <c:ser>
          <c:idx val="3"/>
          <c:order val="2"/>
          <c:tx>
            <c:v>Moderately satisfying -</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40%-60%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'[1]Informations'!$L$53</c:f>
              <c:numCache>
                <c:ptCount val="1"/>
                <c:pt idx="0">
                  <c:v>20</c:v>
                </c:pt>
              </c:numCache>
            </c:numRef>
          </c:val>
          <c:shape val="cylinder"/>
        </c:ser>
        <c:ser>
          <c:idx val="4"/>
          <c:order val="3"/>
          <c:tx>
            <c:v>Moderately satisfying +</c:v>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60%-75%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'[1]Informations'!$L$54</c:f>
              <c:numCache>
                <c:ptCount val="1"/>
                <c:pt idx="0">
                  <c:v>15</c:v>
                </c:pt>
              </c:numCache>
            </c:numRef>
          </c:val>
          <c:shape val="cylinder"/>
        </c:ser>
        <c:ser>
          <c:idx val="5"/>
          <c:order val="4"/>
          <c:tx>
            <c:v>Satisfying</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75%-90%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'[1]Informations'!$L$55</c:f>
              <c:numCache>
                <c:ptCount val="1"/>
                <c:pt idx="0">
                  <c:v>15</c:v>
                </c:pt>
              </c:numCache>
            </c:numRef>
          </c:val>
          <c:shape val="cylinder"/>
        </c:ser>
        <c:ser>
          <c:idx val="6"/>
          <c:order val="5"/>
          <c:tx>
            <c:v>Highly satisfying</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90%-100%</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cat>
            <c:strRef>
              <c:f>'[1]Informations'!$L$49</c:f>
              <c:strCache>
                <c:ptCount val="1"/>
                <c:pt idx="0">
                  <c:v>Echelle globale de confiance</c:v>
                </c:pt>
              </c:strCache>
            </c:strRef>
          </c:cat>
          <c:val>
            <c:numRef>
              <c:f>'[1]Informations'!$L$56</c:f>
              <c:numCache>
                <c:ptCount val="1"/>
                <c:pt idx="0">
                  <c:v>10</c:v>
                </c:pt>
              </c:numCache>
            </c:numRef>
          </c:val>
          <c:shape val="cylinder"/>
        </c:ser>
        <c:overlap val="100"/>
        <c:gapWidth val="55"/>
        <c:gapDepth val="55"/>
        <c:shape val="cylinder"/>
        <c:axId val="33940780"/>
        <c:axId val="37031565"/>
      </c:bar3DChart>
      <c:catAx>
        <c:axId val="33940780"/>
        <c:scaling>
          <c:orientation val="minMax"/>
        </c:scaling>
        <c:axPos val="b"/>
        <c:delete val="1"/>
        <c:majorTickMark val="out"/>
        <c:minorTickMark val="none"/>
        <c:tickLblPos val="none"/>
        <c:crossAx val="37031565"/>
        <c:crosses val="autoZero"/>
        <c:auto val="1"/>
        <c:lblOffset val="100"/>
        <c:tickLblSkip val="1"/>
        <c:noMultiLvlLbl val="0"/>
      </c:catAx>
      <c:valAx>
        <c:axId val="3703156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3940780"/>
        <c:crossesAt val="1"/>
        <c:crossBetween val="between"/>
        <c:dispUnits/>
      </c:valAx>
      <c:spPr>
        <a:noFill/>
        <a:ln>
          <a:noFill/>
        </a:ln>
      </c:spPr>
    </c:plotArea>
    <c:legend>
      <c:legendPos val="r"/>
      <c:layout>
        <c:manualLayout>
          <c:xMode val="edge"/>
          <c:yMode val="edge"/>
          <c:x val="0.68625"/>
          <c:y val="0.3245"/>
          <c:w val="0.3035"/>
          <c:h val="0.47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Confidence scale by process</a:t>
            </a:r>
          </a:p>
        </c:rich>
      </c:tx>
      <c:layout>
        <c:manualLayout>
          <c:xMode val="factor"/>
          <c:yMode val="factor"/>
          <c:x val="-0.002"/>
          <c:y val="-0.01"/>
        </c:manualLayout>
      </c:layout>
      <c:spPr>
        <a:noFill/>
        <a:ln w="3175">
          <a:noFill/>
        </a:ln>
      </c:spPr>
    </c:title>
    <c:view3D>
      <c:rotX val="0"/>
      <c:hPercent val="67"/>
      <c:rotY val="10"/>
      <c:depthPercent val="100"/>
      <c:rAngAx val="1"/>
    </c:view3D>
    <c:plotArea>
      <c:layout>
        <c:manualLayout>
          <c:xMode val="edge"/>
          <c:yMode val="edge"/>
          <c:x val="0.09975"/>
          <c:y val="0.17525"/>
          <c:w val="0.71525"/>
          <c:h val="0.806"/>
        </c:manualLayout>
      </c:layout>
      <c:bar3DChart>
        <c:barDir val="col"/>
        <c:grouping val="stacked"/>
        <c:varyColors val="0"/>
        <c:ser>
          <c:idx val="0"/>
          <c:order val="0"/>
          <c:tx>
            <c:v>Unsatisfying</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0%-30%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val>
            <c:numRef>
              <c:f>'[1]Informations'!$O$51</c:f>
              <c:numCache>
                <c:ptCount val="1"/>
                <c:pt idx="0">
                  <c:v>30</c:v>
                </c:pt>
              </c:numCache>
            </c:numRef>
          </c:val>
          <c:shape val="cylinder"/>
        </c:ser>
        <c:ser>
          <c:idx val="1"/>
          <c:order val="1"/>
          <c:tx>
            <c:v>Moderately satisfying</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30%-75%</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'[1]Informations'!$O$52</c:f>
              <c:numCache>
                <c:ptCount val="1"/>
                <c:pt idx="0">
                  <c:v>45</c:v>
                </c:pt>
              </c:numCache>
            </c:numRef>
          </c:val>
          <c:shape val="cylinder"/>
        </c:ser>
        <c:ser>
          <c:idx val="2"/>
          <c:order val="2"/>
          <c:tx>
            <c:v>Highly satisfying</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75%-100%</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'[1]Informations'!$O$53</c:f>
              <c:numCache>
                <c:ptCount val="1"/>
                <c:pt idx="0">
                  <c:v>25</c:v>
                </c:pt>
              </c:numCache>
            </c:numRef>
          </c:val>
          <c:shape val="cylinder"/>
        </c:ser>
        <c:overlap val="100"/>
        <c:shape val="cylinder"/>
        <c:axId val="64848630"/>
        <c:axId val="46766759"/>
      </c:bar3DChart>
      <c:catAx>
        <c:axId val="64848630"/>
        <c:scaling>
          <c:orientation val="minMax"/>
        </c:scaling>
        <c:axPos val="b"/>
        <c:delete val="1"/>
        <c:majorTickMark val="out"/>
        <c:minorTickMark val="none"/>
        <c:tickLblPos val="none"/>
        <c:crossAx val="46766759"/>
        <c:crosses val="autoZero"/>
        <c:auto val="1"/>
        <c:lblOffset val="100"/>
        <c:tickLblSkip val="1"/>
        <c:noMultiLvlLbl val="0"/>
      </c:catAx>
      <c:valAx>
        <c:axId val="467667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848630"/>
        <c:crossesAt val="1"/>
        <c:crossBetween val="between"/>
        <c:dispUnits/>
      </c:valAx>
      <c:spPr>
        <a:noFill/>
        <a:ln>
          <a:noFill/>
        </a:ln>
      </c:spPr>
    </c:plotArea>
    <c:legend>
      <c:legendPos val="r"/>
      <c:layout>
        <c:manualLayout>
          <c:xMode val="edge"/>
          <c:yMode val="edge"/>
          <c:x val="0.82025"/>
          <c:y val="0.38125"/>
          <c:w val="0.16975"/>
          <c:h val="0.46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Confidence scale by process</a:t>
            </a:r>
          </a:p>
        </c:rich>
      </c:tx>
      <c:layout>
        <c:manualLayout>
          <c:xMode val="factor"/>
          <c:yMode val="factor"/>
          <c:x val="-0.002"/>
          <c:y val="-0.0085"/>
        </c:manualLayout>
      </c:layout>
      <c:spPr>
        <a:noFill/>
        <a:ln w="3175">
          <a:noFill/>
        </a:ln>
      </c:spPr>
    </c:title>
    <c:view3D>
      <c:rotX val="0"/>
      <c:hPercent val="51"/>
      <c:rotY val="10"/>
      <c:depthPercent val="100"/>
      <c:rAngAx val="1"/>
    </c:view3D>
    <c:plotArea>
      <c:layout>
        <c:manualLayout>
          <c:xMode val="edge"/>
          <c:yMode val="edge"/>
          <c:x val="0.101"/>
          <c:y val="0.16675"/>
          <c:w val="0.71525"/>
          <c:h val="0.81175"/>
        </c:manualLayout>
      </c:layout>
      <c:bar3DChart>
        <c:barDir val="col"/>
        <c:grouping val="stacked"/>
        <c:varyColors val="0"/>
        <c:ser>
          <c:idx val="0"/>
          <c:order val="0"/>
          <c:tx>
            <c:v>Unsatisfying</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0%-30%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val>
            <c:numRef>
              <c:f>'[1]Informations'!$O$51</c:f>
              <c:numCache>
                <c:ptCount val="1"/>
                <c:pt idx="0">
                  <c:v>30</c:v>
                </c:pt>
              </c:numCache>
            </c:numRef>
          </c:val>
          <c:shape val="cylinder"/>
        </c:ser>
        <c:ser>
          <c:idx val="1"/>
          <c:order val="1"/>
          <c:tx>
            <c:v>Moderately satisfying</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30%-75%</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'[1]Informations'!$O$52</c:f>
              <c:numCache>
                <c:ptCount val="1"/>
                <c:pt idx="0">
                  <c:v>45</c:v>
                </c:pt>
              </c:numCache>
            </c:numRef>
          </c:val>
          <c:shape val="cylinder"/>
        </c:ser>
        <c:ser>
          <c:idx val="2"/>
          <c:order val="2"/>
          <c:tx>
            <c:v>Highly satisfying</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75%-100%</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'[1]Informations'!$O$53</c:f>
              <c:numCache>
                <c:ptCount val="1"/>
                <c:pt idx="0">
                  <c:v>25</c:v>
                </c:pt>
              </c:numCache>
            </c:numRef>
          </c:val>
          <c:shape val="cylinder"/>
        </c:ser>
        <c:overlap val="100"/>
        <c:shape val="cylinder"/>
        <c:axId val="18247648"/>
        <c:axId val="30011105"/>
      </c:bar3DChart>
      <c:catAx>
        <c:axId val="18247648"/>
        <c:scaling>
          <c:orientation val="minMax"/>
        </c:scaling>
        <c:axPos val="b"/>
        <c:delete val="1"/>
        <c:majorTickMark val="out"/>
        <c:minorTickMark val="none"/>
        <c:tickLblPos val="none"/>
        <c:crossAx val="30011105"/>
        <c:crosses val="autoZero"/>
        <c:auto val="1"/>
        <c:lblOffset val="100"/>
        <c:tickLblSkip val="1"/>
        <c:noMultiLvlLbl val="0"/>
      </c:catAx>
      <c:valAx>
        <c:axId val="300111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247648"/>
        <c:crossesAt val="1"/>
        <c:crossBetween val="between"/>
        <c:dispUnits/>
      </c:valAx>
      <c:spPr>
        <a:noFill/>
        <a:ln>
          <a:noFill/>
        </a:ln>
      </c:spPr>
    </c:plotArea>
    <c:legend>
      <c:legendPos val="r"/>
      <c:layout>
        <c:manualLayout>
          <c:xMode val="edge"/>
          <c:yMode val="edge"/>
          <c:x val="0.8195"/>
          <c:y val="0.38025"/>
          <c:w val="0.169"/>
          <c:h val="0.465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Global confidence scale</a:t>
            </a:r>
          </a:p>
        </c:rich>
      </c:tx>
      <c:layout>
        <c:manualLayout>
          <c:xMode val="factor"/>
          <c:yMode val="factor"/>
          <c:x val="-0.002"/>
          <c:y val="-0.0085"/>
        </c:manualLayout>
      </c:layout>
      <c:spPr>
        <a:noFill/>
        <a:ln w="3175">
          <a:noFill/>
        </a:ln>
      </c:spPr>
    </c:title>
    <c:view3D>
      <c:rotX val="0"/>
      <c:hPercent val="56"/>
      <c:rotY val="20"/>
      <c:depthPercent val="100"/>
      <c:rAngAx val="1"/>
    </c:view3D>
    <c:plotArea>
      <c:layout>
        <c:manualLayout>
          <c:xMode val="edge"/>
          <c:yMode val="edge"/>
          <c:x val="0.07975"/>
          <c:y val="0.21575"/>
          <c:w val="0.59425"/>
          <c:h val="0.7385"/>
        </c:manualLayout>
      </c:layout>
      <c:bar3DChart>
        <c:barDir val="col"/>
        <c:grouping val="stacked"/>
        <c:varyColors val="0"/>
        <c:ser>
          <c:idx val="1"/>
          <c:order val="0"/>
          <c:tx>
            <c:v>Unsatisfying -</c:v>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0%-25%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'[1]Informations'!$L$51</c:f>
              <c:numCache>
                <c:ptCount val="1"/>
                <c:pt idx="0">
                  <c:v>25</c:v>
                </c:pt>
              </c:numCache>
            </c:numRef>
          </c:val>
          <c:shape val="cylinder"/>
        </c:ser>
        <c:ser>
          <c:idx val="2"/>
          <c:order val="1"/>
          <c:tx>
            <c:v>Unsatisfying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25%-40%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'[1]Informations'!$L$52</c:f>
              <c:numCache>
                <c:ptCount val="1"/>
                <c:pt idx="0">
                  <c:v>15</c:v>
                </c:pt>
              </c:numCache>
            </c:numRef>
          </c:val>
          <c:shape val="cylinder"/>
        </c:ser>
        <c:ser>
          <c:idx val="3"/>
          <c:order val="2"/>
          <c:tx>
            <c:v>Moderately satisfying -</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40%-60%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'[1]Informations'!$L$53</c:f>
              <c:numCache>
                <c:ptCount val="1"/>
                <c:pt idx="0">
                  <c:v>20</c:v>
                </c:pt>
              </c:numCache>
            </c:numRef>
          </c:val>
          <c:shape val="cylinder"/>
        </c:ser>
        <c:ser>
          <c:idx val="4"/>
          <c:order val="3"/>
          <c:tx>
            <c:v>Moderately satisfying +</c:v>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60%-75%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'[1]Informations'!$L$54</c:f>
              <c:numCache>
                <c:ptCount val="1"/>
                <c:pt idx="0">
                  <c:v>15</c:v>
                </c:pt>
              </c:numCache>
            </c:numRef>
          </c:val>
          <c:shape val="cylinder"/>
        </c:ser>
        <c:ser>
          <c:idx val="5"/>
          <c:order val="4"/>
          <c:tx>
            <c:v>Satisfying</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75%-90%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'[1]Informations'!$L$55</c:f>
              <c:numCache>
                <c:ptCount val="1"/>
                <c:pt idx="0">
                  <c:v>15</c:v>
                </c:pt>
              </c:numCache>
            </c:numRef>
          </c:val>
          <c:shape val="cylinder"/>
        </c:ser>
        <c:ser>
          <c:idx val="6"/>
          <c:order val="5"/>
          <c:tx>
            <c:v>Highly satisfying</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90%-100%</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cat>
            <c:strRef>
              <c:f>'[1]Informations'!$L$49</c:f>
              <c:strCache>
                <c:ptCount val="1"/>
                <c:pt idx="0">
                  <c:v>Echelle globale de confiance</c:v>
                </c:pt>
              </c:strCache>
            </c:strRef>
          </c:cat>
          <c:val>
            <c:numRef>
              <c:f>'[1]Informations'!$L$56</c:f>
              <c:numCache>
                <c:ptCount val="1"/>
                <c:pt idx="0">
                  <c:v>10</c:v>
                </c:pt>
              </c:numCache>
            </c:numRef>
          </c:val>
          <c:shape val="cylinder"/>
        </c:ser>
        <c:overlap val="100"/>
        <c:gapWidth val="55"/>
        <c:gapDepth val="55"/>
        <c:shape val="cylinder"/>
        <c:axId val="1664490"/>
        <c:axId val="14980411"/>
      </c:bar3DChart>
      <c:catAx>
        <c:axId val="1664490"/>
        <c:scaling>
          <c:orientation val="minMax"/>
        </c:scaling>
        <c:axPos val="b"/>
        <c:delete val="1"/>
        <c:majorTickMark val="out"/>
        <c:minorTickMark val="none"/>
        <c:tickLblPos val="none"/>
        <c:crossAx val="14980411"/>
        <c:crosses val="autoZero"/>
        <c:auto val="1"/>
        <c:lblOffset val="100"/>
        <c:tickLblSkip val="1"/>
        <c:noMultiLvlLbl val="0"/>
      </c:catAx>
      <c:valAx>
        <c:axId val="1498041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664490"/>
        <c:crossesAt val="1"/>
        <c:crossBetween val="between"/>
        <c:dispUnits/>
      </c:valAx>
      <c:spPr>
        <a:noFill/>
        <a:ln>
          <a:noFill/>
        </a:ln>
      </c:spPr>
    </c:plotArea>
    <c:legend>
      <c:legendPos val="r"/>
      <c:layout>
        <c:manualLayout>
          <c:xMode val="edge"/>
          <c:yMode val="edge"/>
          <c:x val="0.70325"/>
          <c:y val="0.2755"/>
          <c:w val="0.287"/>
          <c:h val="0.606"/>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
          <c:y val="0.181"/>
          <c:w val="0.3295"/>
          <c:h val="0.63325"/>
        </c:manualLayout>
      </c:layout>
      <c:radarChart>
        <c:radarStyle val="filled"/>
        <c:varyColors val="0"/>
        <c:ser>
          <c:idx val="2"/>
          <c:order val="0"/>
          <c:tx>
            <c:v>Average + Standard deviation</c:v>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Comparisons!$B$21:$B$27</c:f>
              <c:strCache/>
            </c:strRef>
          </c:cat>
          <c:val>
            <c:numRef>
              <c:f>Comparisons!$E$21:$E$27</c:f>
              <c:numCache/>
            </c:numRef>
          </c:val>
        </c:ser>
        <c:ser>
          <c:idx val="0"/>
          <c:order val="1"/>
          <c:tx>
            <c:v>Average - Standard deviation</c:v>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Comparisons!$B$21:$B$27</c:f>
              <c:strCache/>
            </c:strRef>
          </c:cat>
          <c:val>
            <c:numRef>
              <c:f>Comparisons!$C$21:$C$27</c:f>
              <c:numCache/>
            </c:numRef>
          </c:val>
        </c:ser>
        <c:ser>
          <c:idx val="3"/>
          <c:order val="2"/>
          <c:tx>
            <c:strRef>
              <c:f>Comparisons!$F$20</c:f>
              <c:strCache>
                <c:ptCount val="1"/>
                <c:pt idx="0">
                  <c:v>Average-SD</c:v>
                </c:pt>
              </c:strCache>
            </c:strRef>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Comparisons!$B$21:$B$27</c:f>
              <c:strCache/>
            </c:strRef>
          </c:cat>
          <c:val>
            <c:numRef>
              <c:f>Comparisons!$F$21:$F$27</c:f>
              <c:numCache/>
            </c:numRef>
          </c:val>
        </c:ser>
        <c:axId val="605972"/>
        <c:axId val="5453749"/>
      </c:radarChart>
      <c:catAx>
        <c:axId val="60597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453749"/>
        <c:crosses val="autoZero"/>
        <c:auto val="0"/>
        <c:lblOffset val="100"/>
        <c:tickLblSkip val="1"/>
        <c:noMultiLvlLbl val="0"/>
      </c:catAx>
      <c:valAx>
        <c:axId val="5453749"/>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605972"/>
        <c:crossesAt val="1"/>
        <c:crossBetween val="between"/>
        <c:dispUnits/>
      </c:valAx>
      <c:spPr>
        <a:solidFill>
          <a:srgbClr val="FFFFFF"/>
        </a:solidFill>
        <a:ln w="3175">
          <a:noFill/>
        </a:ln>
      </c:spPr>
    </c:plotArea>
    <c:legend>
      <c:legendPos val="r"/>
      <c:legendEntry>
        <c:idx val="2"/>
        <c:delete val="1"/>
      </c:legendEntry>
      <c:layout>
        <c:manualLayout>
          <c:xMode val="edge"/>
          <c:yMode val="edge"/>
          <c:x val="0.7175"/>
          <c:y val="0.351"/>
          <c:w val="0.27175"/>
          <c:h val="0.28175"/>
        </c:manualLayout>
      </c:layout>
      <c:overlay val="0"/>
      <c:spPr>
        <a:solidFill>
          <a:srgbClr val="D9D9D9">
            <a:alpha val="66000"/>
          </a:srgbClr>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72</xdr:row>
      <xdr:rowOff>47625</xdr:rowOff>
    </xdr:from>
    <xdr:to>
      <xdr:col>14</xdr:col>
      <xdr:colOff>704850</xdr:colOff>
      <xdr:row>90</xdr:row>
      <xdr:rowOff>66675</xdr:rowOff>
    </xdr:to>
    <xdr:graphicFrame>
      <xdr:nvGraphicFramePr>
        <xdr:cNvPr id="1" name="Graphique 15"/>
        <xdr:cNvGraphicFramePr/>
      </xdr:nvGraphicFramePr>
      <xdr:xfrm>
        <a:off x="6219825" y="11706225"/>
        <a:ext cx="4762500" cy="2933700"/>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72</xdr:row>
      <xdr:rowOff>66675</xdr:rowOff>
    </xdr:from>
    <xdr:to>
      <xdr:col>7</xdr:col>
      <xdr:colOff>342900</xdr:colOff>
      <xdr:row>90</xdr:row>
      <xdr:rowOff>85725</xdr:rowOff>
    </xdr:to>
    <xdr:graphicFrame>
      <xdr:nvGraphicFramePr>
        <xdr:cNvPr id="2" name="Graphique 17"/>
        <xdr:cNvGraphicFramePr/>
      </xdr:nvGraphicFramePr>
      <xdr:xfrm>
        <a:off x="428625" y="11725275"/>
        <a:ext cx="4857750" cy="2933700"/>
      </xdr:xfrm>
      <a:graphic>
        <a:graphicData uri="http://schemas.openxmlformats.org/drawingml/2006/chart">
          <c:chart xmlns:c="http://schemas.openxmlformats.org/drawingml/2006/chart" r:id="rId2"/>
        </a:graphicData>
      </a:graphic>
    </xdr:graphicFrame>
    <xdr:clientData/>
  </xdr:twoCellAnchor>
  <xdr:twoCellAnchor>
    <xdr:from>
      <xdr:col>2</xdr:col>
      <xdr:colOff>133350</xdr:colOff>
      <xdr:row>35</xdr:row>
      <xdr:rowOff>123825</xdr:rowOff>
    </xdr:from>
    <xdr:to>
      <xdr:col>10</xdr:col>
      <xdr:colOff>9525</xdr:colOff>
      <xdr:row>54</xdr:row>
      <xdr:rowOff>114300</xdr:rowOff>
    </xdr:to>
    <xdr:pic>
      <xdr:nvPicPr>
        <xdr:cNvPr id="3" name="Image 7"/>
        <xdr:cNvPicPr preferRelativeResize="1">
          <a:picLocks noChangeAspect="1"/>
        </xdr:cNvPicPr>
      </xdr:nvPicPr>
      <xdr:blipFill>
        <a:blip r:embed="rId3"/>
        <a:stretch>
          <a:fillRect/>
        </a:stretch>
      </xdr:blipFill>
      <xdr:spPr>
        <a:xfrm>
          <a:off x="1266825" y="5791200"/>
          <a:ext cx="5972175" cy="3067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xdr:row>
      <xdr:rowOff>47625</xdr:rowOff>
    </xdr:from>
    <xdr:to>
      <xdr:col>12</xdr:col>
      <xdr:colOff>485775</xdr:colOff>
      <xdr:row>17</xdr:row>
      <xdr:rowOff>95250</xdr:rowOff>
    </xdr:to>
    <xdr:graphicFrame>
      <xdr:nvGraphicFramePr>
        <xdr:cNvPr id="1" name="Graphique 17"/>
        <xdr:cNvGraphicFramePr/>
      </xdr:nvGraphicFramePr>
      <xdr:xfrm>
        <a:off x="5553075" y="638175"/>
        <a:ext cx="5048250" cy="231457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3</xdr:row>
      <xdr:rowOff>47625</xdr:rowOff>
    </xdr:from>
    <xdr:to>
      <xdr:col>6</xdr:col>
      <xdr:colOff>180975</xdr:colOff>
      <xdr:row>17</xdr:row>
      <xdr:rowOff>114300</xdr:rowOff>
    </xdr:to>
    <xdr:graphicFrame>
      <xdr:nvGraphicFramePr>
        <xdr:cNvPr id="2" name="Graphique 15"/>
        <xdr:cNvGraphicFramePr/>
      </xdr:nvGraphicFramePr>
      <xdr:xfrm>
        <a:off x="114300" y="638175"/>
        <a:ext cx="5029200" cy="2333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352425</xdr:colOff>
      <xdr:row>8</xdr:row>
      <xdr:rowOff>190500</xdr:rowOff>
    </xdr:from>
    <xdr:to>
      <xdr:col>14</xdr:col>
      <xdr:colOff>352425</xdr:colOff>
      <xdr:row>18</xdr:row>
      <xdr:rowOff>38100</xdr:rowOff>
    </xdr:to>
    <xdr:graphicFrame>
      <xdr:nvGraphicFramePr>
        <xdr:cNvPr id="1" name="Graphique 4"/>
        <xdr:cNvGraphicFramePr/>
      </xdr:nvGraphicFramePr>
      <xdr:xfrm>
        <a:off x="6610350" y="1504950"/>
        <a:ext cx="4572000" cy="2419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e\AppData\Local\Temp\Users\Marie\AppData\Local\Temp\autodiag_dst_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s"/>
      <sheetName val="Questionnaire"/>
      <sheetName val="Résultats"/>
      <sheetName val="Traitement interne des données"/>
    </sheetNames>
    <sheetDataSet>
      <sheetData sheetId="0">
        <row r="49">
          <cell r="L49" t="str">
            <v>Echelle globale de confiance</v>
          </cell>
        </row>
        <row r="51">
          <cell r="L51">
            <v>25</v>
          </cell>
          <cell r="O51">
            <v>30</v>
          </cell>
        </row>
        <row r="52">
          <cell r="L52">
            <v>15</v>
          </cell>
          <cell r="O52">
            <v>45</v>
          </cell>
        </row>
        <row r="53">
          <cell r="L53">
            <v>20</v>
          </cell>
          <cell r="O53">
            <v>25</v>
          </cell>
        </row>
        <row r="54">
          <cell r="L54">
            <v>15</v>
          </cell>
        </row>
        <row r="55">
          <cell r="L55">
            <v>15</v>
          </cell>
        </row>
        <row r="56">
          <cell r="L5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data.org/" TargetMode="Externa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06"/>
  <sheetViews>
    <sheetView tabSelected="1" zoomScalePageLayoutView="44" workbookViewId="0" topLeftCell="B1">
      <selection activeCell="K101" sqref="K101"/>
    </sheetView>
  </sheetViews>
  <sheetFormatPr defaultColWidth="11.421875" defaultRowHeight="12.75"/>
  <cols>
    <col min="1" max="1" width="5.57421875" style="0" customWidth="1"/>
  </cols>
  <sheetData>
    <row r="1" spans="1:16" ht="12.75">
      <c r="A1" s="1"/>
      <c r="B1" s="127" t="s">
        <v>49</v>
      </c>
      <c r="C1" s="127"/>
      <c r="D1" s="127"/>
      <c r="E1" s="127"/>
      <c r="F1" s="127"/>
      <c r="G1" s="127"/>
      <c r="H1" s="127"/>
      <c r="I1" s="127"/>
      <c r="J1" s="127"/>
      <c r="K1" s="127"/>
      <c r="L1" s="127"/>
      <c r="M1" s="127"/>
      <c r="N1" s="127"/>
      <c r="O1" s="127"/>
      <c r="P1" s="1"/>
    </row>
    <row r="2" spans="1:16" ht="12.75">
      <c r="A2" s="1"/>
      <c r="B2" s="127"/>
      <c r="C2" s="127"/>
      <c r="D2" s="127"/>
      <c r="E2" s="127"/>
      <c r="F2" s="127"/>
      <c r="G2" s="127"/>
      <c r="H2" s="127"/>
      <c r="I2" s="127"/>
      <c r="J2" s="127"/>
      <c r="K2" s="127"/>
      <c r="L2" s="127"/>
      <c r="M2" s="127"/>
      <c r="N2" s="127"/>
      <c r="O2" s="127"/>
      <c r="P2" s="1"/>
    </row>
    <row r="3" spans="1:16" ht="12.75">
      <c r="A3" s="1"/>
      <c r="B3" s="29"/>
      <c r="C3" s="29"/>
      <c r="D3" s="29"/>
      <c r="E3" s="29"/>
      <c r="F3" s="29"/>
      <c r="G3" s="29"/>
      <c r="H3" s="29"/>
      <c r="I3" s="29"/>
      <c r="J3" s="29"/>
      <c r="K3" s="29"/>
      <c r="L3" s="29"/>
      <c r="M3" s="29"/>
      <c r="N3" s="29"/>
      <c r="O3" s="29"/>
      <c r="P3" s="1"/>
    </row>
    <row r="4" spans="1:16" ht="12.75" customHeight="1">
      <c r="A4" s="1"/>
      <c r="B4" s="126" t="s">
        <v>12</v>
      </c>
      <c r="C4" s="126"/>
      <c r="D4" s="126"/>
      <c r="E4" s="126"/>
      <c r="F4" s="126"/>
      <c r="G4" s="126"/>
      <c r="H4" s="126"/>
      <c r="I4" s="126"/>
      <c r="J4" s="126"/>
      <c r="K4" s="126"/>
      <c r="L4" s="126"/>
      <c r="M4" s="126"/>
      <c r="N4" s="126"/>
      <c r="O4" s="126"/>
      <c r="P4" s="1"/>
    </row>
    <row r="5" spans="1:16" ht="12.75">
      <c r="A5" s="1"/>
      <c r="B5" s="126"/>
      <c r="C5" s="126"/>
      <c r="D5" s="126"/>
      <c r="E5" s="126"/>
      <c r="F5" s="126"/>
      <c r="G5" s="126"/>
      <c r="H5" s="126"/>
      <c r="I5" s="126"/>
      <c r="J5" s="126"/>
      <c r="K5" s="126"/>
      <c r="L5" s="126"/>
      <c r="M5" s="126"/>
      <c r="N5" s="126"/>
      <c r="O5" s="126"/>
      <c r="P5" s="1"/>
    </row>
    <row r="6" spans="1:16" ht="12.75">
      <c r="A6" s="1"/>
      <c r="B6" s="126" t="s">
        <v>95</v>
      </c>
      <c r="C6" s="126"/>
      <c r="D6" s="126"/>
      <c r="E6" s="126"/>
      <c r="F6" s="126"/>
      <c r="G6" s="126"/>
      <c r="H6" s="126"/>
      <c r="I6" s="126"/>
      <c r="J6" s="126"/>
      <c r="K6" s="126"/>
      <c r="L6" s="126"/>
      <c r="M6" s="126"/>
      <c r="N6" s="126"/>
      <c r="O6" s="126"/>
      <c r="P6" s="1"/>
    </row>
    <row r="7" spans="1:16" ht="12.75">
      <c r="A7" s="1"/>
      <c r="B7" s="1"/>
      <c r="C7" s="1"/>
      <c r="D7" s="1"/>
      <c r="E7" s="1"/>
      <c r="F7" s="1"/>
      <c r="G7" s="1"/>
      <c r="H7" s="1"/>
      <c r="I7" s="1"/>
      <c r="J7" s="1"/>
      <c r="K7" s="1"/>
      <c r="L7" s="1"/>
      <c r="M7" s="1"/>
      <c r="N7" s="1"/>
      <c r="O7" s="1"/>
      <c r="P7" s="1"/>
    </row>
    <row r="8" spans="1:16" ht="12.75">
      <c r="A8" s="1"/>
      <c r="B8" s="1"/>
      <c r="C8" s="1"/>
      <c r="D8" s="1"/>
      <c r="E8" s="1"/>
      <c r="F8" s="1"/>
      <c r="G8" s="1"/>
      <c r="H8" s="1"/>
      <c r="I8" s="1"/>
      <c r="J8" s="1"/>
      <c r="K8" s="1"/>
      <c r="L8" s="1"/>
      <c r="M8" s="1"/>
      <c r="N8" s="1"/>
      <c r="O8" s="1"/>
      <c r="P8" s="1"/>
    </row>
    <row r="9" spans="1:16" ht="12.75">
      <c r="A9" s="1"/>
      <c r="B9" s="31" t="s">
        <v>9</v>
      </c>
      <c r="C9" s="30"/>
      <c r="D9" s="30"/>
      <c r="E9" s="30"/>
      <c r="F9" s="30"/>
      <c r="G9" s="30"/>
      <c r="H9" s="30"/>
      <c r="I9" s="30"/>
      <c r="J9" s="30"/>
      <c r="K9" s="30"/>
      <c r="L9" s="30"/>
      <c r="M9" s="30"/>
      <c r="N9" s="30"/>
      <c r="O9" s="30"/>
      <c r="P9" s="1"/>
    </row>
    <row r="10" spans="1:16" ht="12.75" customHeight="1">
      <c r="A10" s="1"/>
      <c r="B10" s="123" t="s">
        <v>45</v>
      </c>
      <c r="C10" s="123"/>
      <c r="D10" s="123"/>
      <c r="E10" s="123"/>
      <c r="F10" s="123"/>
      <c r="G10" s="123"/>
      <c r="H10" s="123"/>
      <c r="I10" s="123"/>
      <c r="J10" s="123"/>
      <c r="K10" s="123"/>
      <c r="L10" s="123"/>
      <c r="M10" s="123"/>
      <c r="N10" s="123"/>
      <c r="O10" s="123"/>
      <c r="P10" s="1"/>
    </row>
    <row r="11" spans="1:16" ht="12.75" customHeight="1">
      <c r="A11" s="1"/>
      <c r="B11" s="123"/>
      <c r="C11" s="123"/>
      <c r="D11" s="123"/>
      <c r="E11" s="123"/>
      <c r="F11" s="123"/>
      <c r="G11" s="123"/>
      <c r="H11" s="123"/>
      <c r="I11" s="123"/>
      <c r="J11" s="123"/>
      <c r="K11" s="123"/>
      <c r="L11" s="123"/>
      <c r="M11" s="123"/>
      <c r="N11" s="123"/>
      <c r="O11" s="123"/>
      <c r="P11" s="1"/>
    </row>
    <row r="12" spans="1:16" ht="12.75" customHeight="1">
      <c r="A12" s="1"/>
      <c r="B12" s="123"/>
      <c r="C12" s="123"/>
      <c r="D12" s="123"/>
      <c r="E12" s="123"/>
      <c r="F12" s="123"/>
      <c r="G12" s="123"/>
      <c r="H12" s="123"/>
      <c r="I12" s="123"/>
      <c r="J12" s="123"/>
      <c r="K12" s="123"/>
      <c r="L12" s="123"/>
      <c r="M12" s="123"/>
      <c r="N12" s="123"/>
      <c r="O12" s="123"/>
      <c r="P12" s="1"/>
    </row>
    <row r="13" spans="1:16" ht="12.75">
      <c r="A13" s="1"/>
      <c r="B13" s="123"/>
      <c r="C13" s="123"/>
      <c r="D13" s="123"/>
      <c r="E13" s="123"/>
      <c r="F13" s="123"/>
      <c r="G13" s="123"/>
      <c r="H13" s="123"/>
      <c r="I13" s="123"/>
      <c r="J13" s="123"/>
      <c r="K13" s="123"/>
      <c r="L13" s="123"/>
      <c r="M13" s="123"/>
      <c r="N13" s="123"/>
      <c r="O13" s="123"/>
      <c r="P13" s="1"/>
    </row>
    <row r="14" spans="1:16" ht="12.75">
      <c r="A14" s="1"/>
      <c r="B14" s="123"/>
      <c r="C14" s="123"/>
      <c r="D14" s="123"/>
      <c r="E14" s="123"/>
      <c r="F14" s="123"/>
      <c r="G14" s="123"/>
      <c r="H14" s="123"/>
      <c r="I14" s="123"/>
      <c r="J14" s="123"/>
      <c r="K14" s="123"/>
      <c r="L14" s="123"/>
      <c r="M14" s="123"/>
      <c r="N14" s="123"/>
      <c r="O14" s="123"/>
      <c r="P14" s="1"/>
    </row>
    <row r="15" spans="1:16" ht="12.75">
      <c r="A15" s="1"/>
      <c r="B15" s="123"/>
      <c r="C15" s="123"/>
      <c r="D15" s="123"/>
      <c r="E15" s="123"/>
      <c r="F15" s="123"/>
      <c r="G15" s="123"/>
      <c r="H15" s="123"/>
      <c r="I15" s="123"/>
      <c r="J15" s="123"/>
      <c r="K15" s="123"/>
      <c r="L15" s="123"/>
      <c r="M15" s="123"/>
      <c r="N15" s="123"/>
      <c r="O15" s="123"/>
      <c r="P15" s="1"/>
    </row>
    <row r="16" spans="1:16" ht="12.75">
      <c r="A16" s="1"/>
      <c r="B16" s="123"/>
      <c r="C16" s="123"/>
      <c r="D16" s="123"/>
      <c r="E16" s="123"/>
      <c r="F16" s="123"/>
      <c r="G16" s="123"/>
      <c r="H16" s="123"/>
      <c r="I16" s="123"/>
      <c r="J16" s="123"/>
      <c r="K16" s="123"/>
      <c r="L16" s="123"/>
      <c r="M16" s="123"/>
      <c r="N16" s="123"/>
      <c r="O16" s="123"/>
      <c r="P16" s="1"/>
    </row>
    <row r="17" spans="1:16" ht="12.75">
      <c r="A17" s="1"/>
      <c r="B17" s="31" t="s">
        <v>50</v>
      </c>
      <c r="C17" s="30"/>
      <c r="D17" s="30"/>
      <c r="E17" s="30"/>
      <c r="F17" s="30"/>
      <c r="G17" s="30"/>
      <c r="H17" s="30"/>
      <c r="I17" s="30"/>
      <c r="J17" s="30"/>
      <c r="K17" s="30"/>
      <c r="L17" s="30"/>
      <c r="M17" s="30"/>
      <c r="N17" s="30"/>
      <c r="O17" s="30"/>
      <c r="P17" s="1"/>
    </row>
    <row r="18" spans="1:16" ht="12.75" customHeight="1">
      <c r="A18" s="1"/>
      <c r="B18" s="128" t="s">
        <v>96</v>
      </c>
      <c r="C18" s="128"/>
      <c r="D18" s="128"/>
      <c r="E18" s="128"/>
      <c r="F18" s="128"/>
      <c r="G18" s="128"/>
      <c r="H18" s="128"/>
      <c r="I18" s="128"/>
      <c r="J18" s="128"/>
      <c r="K18" s="128"/>
      <c r="L18" s="128"/>
      <c r="M18" s="128"/>
      <c r="N18" s="128"/>
      <c r="O18" s="128"/>
      <c r="P18" s="1"/>
    </row>
    <row r="19" spans="1:16" ht="12.75">
      <c r="A19" s="1"/>
      <c r="B19" s="128"/>
      <c r="C19" s="128"/>
      <c r="D19" s="128"/>
      <c r="E19" s="128"/>
      <c r="F19" s="128"/>
      <c r="G19" s="128"/>
      <c r="H19" s="128"/>
      <c r="I19" s="128"/>
      <c r="J19" s="128"/>
      <c r="K19" s="128"/>
      <c r="L19" s="128"/>
      <c r="M19" s="128"/>
      <c r="N19" s="128"/>
      <c r="O19" s="128"/>
      <c r="P19" s="1"/>
    </row>
    <row r="20" spans="1:16" ht="12.75">
      <c r="A20" s="1"/>
      <c r="B20" s="128"/>
      <c r="C20" s="128"/>
      <c r="D20" s="128"/>
      <c r="E20" s="128"/>
      <c r="F20" s="128"/>
      <c r="G20" s="128"/>
      <c r="H20" s="128"/>
      <c r="I20" s="128"/>
      <c r="J20" s="128"/>
      <c r="K20" s="128"/>
      <c r="L20" s="128"/>
      <c r="M20" s="128"/>
      <c r="N20" s="128"/>
      <c r="O20" s="128"/>
      <c r="P20" s="1"/>
    </row>
    <row r="21" spans="1:16" ht="12.75">
      <c r="A21" s="1"/>
      <c r="B21" s="31" t="s">
        <v>51</v>
      </c>
      <c r="C21" s="30"/>
      <c r="D21" s="30"/>
      <c r="E21" s="30"/>
      <c r="F21" s="30"/>
      <c r="G21" s="30"/>
      <c r="H21" s="30"/>
      <c r="I21" s="30"/>
      <c r="J21" s="30"/>
      <c r="K21" s="30"/>
      <c r="L21" s="30"/>
      <c r="M21" s="30"/>
      <c r="N21" s="30"/>
      <c r="O21" s="30"/>
      <c r="P21" s="1"/>
    </row>
    <row r="22" spans="1:16" ht="12.75" customHeight="1">
      <c r="A22" s="1"/>
      <c r="B22" s="123" t="s">
        <v>97</v>
      </c>
      <c r="C22" s="123"/>
      <c r="D22" s="123"/>
      <c r="E22" s="123"/>
      <c r="F22" s="123"/>
      <c r="G22" s="123"/>
      <c r="H22" s="123"/>
      <c r="I22" s="123"/>
      <c r="J22" s="123"/>
      <c r="K22" s="123"/>
      <c r="L22" s="123"/>
      <c r="M22" s="123"/>
      <c r="N22" s="123"/>
      <c r="O22" s="123"/>
      <c r="P22" s="1"/>
    </row>
    <row r="23" spans="1:16" ht="12.75">
      <c r="A23" s="1"/>
      <c r="B23" s="123"/>
      <c r="C23" s="123"/>
      <c r="D23" s="123"/>
      <c r="E23" s="123"/>
      <c r="F23" s="123"/>
      <c r="G23" s="123"/>
      <c r="H23" s="123"/>
      <c r="I23" s="123"/>
      <c r="J23" s="123"/>
      <c r="K23" s="123"/>
      <c r="L23" s="123"/>
      <c r="M23" s="123"/>
      <c r="N23" s="123"/>
      <c r="O23" s="123"/>
      <c r="P23" s="1"/>
    </row>
    <row r="24" spans="1:16" ht="12.75">
      <c r="A24" s="1"/>
      <c r="B24" s="123"/>
      <c r="C24" s="123"/>
      <c r="D24" s="123"/>
      <c r="E24" s="123"/>
      <c r="F24" s="123"/>
      <c r="G24" s="123"/>
      <c r="H24" s="123"/>
      <c r="I24" s="123"/>
      <c r="J24" s="123"/>
      <c r="K24" s="123"/>
      <c r="L24" s="123"/>
      <c r="M24" s="123"/>
      <c r="N24" s="123"/>
      <c r="O24" s="123"/>
      <c r="P24" s="1"/>
    </row>
    <row r="25" spans="1:16" ht="12.75">
      <c r="A25" s="1"/>
      <c r="B25" s="123"/>
      <c r="C25" s="123"/>
      <c r="D25" s="123"/>
      <c r="E25" s="123"/>
      <c r="F25" s="123"/>
      <c r="G25" s="123"/>
      <c r="H25" s="123"/>
      <c r="I25" s="123"/>
      <c r="J25" s="123"/>
      <c r="K25" s="123"/>
      <c r="L25" s="123"/>
      <c r="M25" s="123"/>
      <c r="N25" s="123"/>
      <c r="O25" s="123"/>
      <c r="P25" s="1"/>
    </row>
    <row r="26" spans="1:16" ht="12.75">
      <c r="A26" s="1"/>
      <c r="B26" s="123"/>
      <c r="C26" s="123"/>
      <c r="D26" s="123"/>
      <c r="E26" s="123"/>
      <c r="F26" s="123"/>
      <c r="G26" s="123"/>
      <c r="H26" s="123"/>
      <c r="I26" s="123"/>
      <c r="J26" s="123"/>
      <c r="K26" s="123"/>
      <c r="L26" s="123"/>
      <c r="M26" s="123"/>
      <c r="N26" s="123"/>
      <c r="O26" s="123"/>
      <c r="P26" s="1"/>
    </row>
    <row r="27" spans="1:16" ht="12.75">
      <c r="A27" s="1"/>
      <c r="B27" s="31" t="s">
        <v>52</v>
      </c>
      <c r="C27" s="30"/>
      <c r="D27" s="30"/>
      <c r="E27" s="30"/>
      <c r="F27" s="30"/>
      <c r="G27" s="30"/>
      <c r="H27" s="30"/>
      <c r="I27" s="30"/>
      <c r="J27" s="30"/>
      <c r="K27" s="30"/>
      <c r="L27" s="30"/>
      <c r="M27" s="30"/>
      <c r="N27" s="30"/>
      <c r="O27" s="30"/>
      <c r="P27" s="1"/>
    </row>
    <row r="28" spans="1:16" ht="12.75" customHeight="1">
      <c r="A28" s="1"/>
      <c r="B28" s="123" t="s">
        <v>46</v>
      </c>
      <c r="C28" s="123"/>
      <c r="D28" s="123"/>
      <c r="E28" s="123"/>
      <c r="F28" s="123"/>
      <c r="G28" s="123"/>
      <c r="H28" s="123"/>
      <c r="I28" s="123"/>
      <c r="J28" s="123"/>
      <c r="K28" s="123"/>
      <c r="L28" s="123"/>
      <c r="M28" s="123"/>
      <c r="N28" s="123"/>
      <c r="O28" s="123"/>
      <c r="P28" s="1"/>
    </row>
    <row r="29" spans="1:16" ht="12.75">
      <c r="A29" s="1"/>
      <c r="B29" s="123"/>
      <c r="C29" s="123"/>
      <c r="D29" s="123"/>
      <c r="E29" s="123"/>
      <c r="F29" s="123"/>
      <c r="G29" s="123"/>
      <c r="H29" s="123"/>
      <c r="I29" s="123"/>
      <c r="J29" s="123"/>
      <c r="K29" s="123"/>
      <c r="L29" s="123"/>
      <c r="M29" s="123"/>
      <c r="N29" s="123"/>
      <c r="O29" s="123"/>
      <c r="P29" s="1"/>
    </row>
    <row r="30" spans="1:16" ht="12.75">
      <c r="A30" s="1"/>
      <c r="B30" s="123"/>
      <c r="C30" s="123"/>
      <c r="D30" s="123"/>
      <c r="E30" s="123"/>
      <c r="F30" s="123"/>
      <c r="G30" s="123"/>
      <c r="H30" s="123"/>
      <c r="I30" s="123"/>
      <c r="J30" s="123"/>
      <c r="K30" s="123"/>
      <c r="L30" s="123"/>
      <c r="M30" s="123"/>
      <c r="N30" s="123"/>
      <c r="O30" s="123"/>
      <c r="P30" s="1"/>
    </row>
    <row r="31" spans="1:16" ht="12.75">
      <c r="A31" s="1"/>
      <c r="B31" s="123"/>
      <c r="C31" s="123"/>
      <c r="D31" s="123"/>
      <c r="E31" s="123"/>
      <c r="F31" s="123"/>
      <c r="G31" s="123"/>
      <c r="H31" s="123"/>
      <c r="I31" s="123"/>
      <c r="J31" s="123"/>
      <c r="K31" s="123"/>
      <c r="L31" s="123"/>
      <c r="M31" s="123"/>
      <c r="N31" s="123"/>
      <c r="O31" s="123"/>
      <c r="P31" s="1"/>
    </row>
    <row r="32" spans="1:16" ht="12.75">
      <c r="A32" s="1"/>
      <c r="B32" s="123"/>
      <c r="C32" s="123"/>
      <c r="D32" s="123"/>
      <c r="E32" s="123"/>
      <c r="F32" s="123"/>
      <c r="G32" s="123"/>
      <c r="H32" s="123"/>
      <c r="I32" s="123"/>
      <c r="J32" s="123"/>
      <c r="K32" s="123"/>
      <c r="L32" s="123"/>
      <c r="M32" s="123"/>
      <c r="N32" s="123"/>
      <c r="O32" s="123"/>
      <c r="P32" s="1"/>
    </row>
    <row r="33" spans="1:16" ht="12.75">
      <c r="A33" s="1"/>
      <c r="B33" s="123"/>
      <c r="C33" s="123"/>
      <c r="D33" s="123"/>
      <c r="E33" s="123"/>
      <c r="F33" s="123"/>
      <c r="G33" s="123"/>
      <c r="H33" s="123"/>
      <c r="I33" s="123"/>
      <c r="J33" s="123"/>
      <c r="K33" s="123"/>
      <c r="L33" s="123"/>
      <c r="M33" s="123"/>
      <c r="N33" s="123"/>
      <c r="O33" s="123"/>
      <c r="P33" s="1"/>
    </row>
    <row r="34" spans="1:16" ht="12.75">
      <c r="A34" s="1"/>
      <c r="B34" s="123"/>
      <c r="C34" s="123"/>
      <c r="D34" s="123"/>
      <c r="E34" s="123"/>
      <c r="F34" s="123"/>
      <c r="G34" s="123"/>
      <c r="H34" s="123"/>
      <c r="I34" s="123"/>
      <c r="J34" s="123"/>
      <c r="K34" s="123"/>
      <c r="L34" s="123"/>
      <c r="M34" s="123"/>
      <c r="N34" s="123"/>
      <c r="O34" s="123"/>
      <c r="P34" s="1"/>
    </row>
    <row r="35" spans="1:16" ht="12.75" customHeight="1">
      <c r="A35" s="1"/>
      <c r="B35" s="122" t="s">
        <v>98</v>
      </c>
      <c r="C35" s="122"/>
      <c r="D35" s="122"/>
      <c r="E35" s="122"/>
      <c r="F35" s="122"/>
      <c r="G35" s="122"/>
      <c r="H35" s="122"/>
      <c r="I35" s="122"/>
      <c r="J35" s="122"/>
      <c r="K35" s="122"/>
      <c r="L35" s="122"/>
      <c r="M35" s="122"/>
      <c r="N35" s="122"/>
      <c r="O35" s="122"/>
      <c r="P35" s="1"/>
    </row>
    <row r="36" spans="1:16" ht="12.75">
      <c r="A36" s="1"/>
      <c r="B36" s="50"/>
      <c r="C36" s="50"/>
      <c r="D36" s="50"/>
      <c r="E36" s="50"/>
      <c r="F36" s="50"/>
      <c r="G36" s="50"/>
      <c r="H36" s="50"/>
      <c r="I36" s="50"/>
      <c r="J36" s="50"/>
      <c r="K36" s="50"/>
      <c r="L36" s="50"/>
      <c r="M36" s="50"/>
      <c r="N36" s="50"/>
      <c r="O36" s="50"/>
      <c r="P36" s="1"/>
    </row>
    <row r="37" spans="1:16" ht="12.75">
      <c r="A37" s="1"/>
      <c r="B37" s="50"/>
      <c r="C37" s="50"/>
      <c r="D37" s="50"/>
      <c r="E37" s="50"/>
      <c r="F37" s="50"/>
      <c r="G37" s="50"/>
      <c r="H37" s="50"/>
      <c r="I37" s="50"/>
      <c r="J37" s="50"/>
      <c r="K37" s="50"/>
      <c r="L37" s="50"/>
      <c r="M37" s="50"/>
      <c r="N37" s="50"/>
      <c r="O37" s="50"/>
      <c r="P37" s="1"/>
    </row>
    <row r="38" spans="1:16" ht="12.75">
      <c r="A38" s="1"/>
      <c r="B38" s="50"/>
      <c r="C38" s="50"/>
      <c r="D38" s="50"/>
      <c r="E38" s="50"/>
      <c r="F38" s="50"/>
      <c r="G38" s="50"/>
      <c r="H38" s="50"/>
      <c r="I38" s="50"/>
      <c r="J38" s="50"/>
      <c r="K38" s="50"/>
      <c r="L38" s="50"/>
      <c r="M38" s="50"/>
      <c r="N38" s="50"/>
      <c r="O38" s="50"/>
      <c r="P38" s="1"/>
    </row>
    <row r="39" spans="1:16" ht="12.75">
      <c r="A39" s="1"/>
      <c r="B39" s="50"/>
      <c r="C39" s="50"/>
      <c r="D39" s="50"/>
      <c r="E39" s="50"/>
      <c r="F39" s="50"/>
      <c r="G39" s="50"/>
      <c r="H39" s="50"/>
      <c r="I39" s="50"/>
      <c r="J39" s="50"/>
      <c r="K39" s="50"/>
      <c r="L39" s="50"/>
      <c r="M39" s="50"/>
      <c r="N39" s="50"/>
      <c r="O39" s="50"/>
      <c r="P39" s="1"/>
    </row>
    <row r="40" spans="1:16" ht="12.75">
      <c r="A40" s="1"/>
      <c r="B40" s="50"/>
      <c r="C40" s="50"/>
      <c r="D40" s="50"/>
      <c r="E40" s="50"/>
      <c r="F40" s="50"/>
      <c r="G40" s="50"/>
      <c r="H40" s="50"/>
      <c r="I40" s="50"/>
      <c r="J40" s="50"/>
      <c r="K40" s="50"/>
      <c r="L40" s="50"/>
      <c r="M40" s="50"/>
      <c r="N40" s="50"/>
      <c r="O40" s="50"/>
      <c r="P40" s="1"/>
    </row>
    <row r="41" spans="1:16" ht="12.75">
      <c r="A41" s="1"/>
      <c r="B41" s="50"/>
      <c r="C41" s="50"/>
      <c r="D41" s="50"/>
      <c r="E41" s="50"/>
      <c r="F41" s="50"/>
      <c r="G41" s="50"/>
      <c r="H41" s="50"/>
      <c r="I41" s="50"/>
      <c r="J41" s="50"/>
      <c r="K41" s="50"/>
      <c r="L41" s="50"/>
      <c r="M41" s="50"/>
      <c r="N41" s="50"/>
      <c r="O41" s="50"/>
      <c r="P41" s="1"/>
    </row>
    <row r="42" spans="1:16" ht="12.75">
      <c r="A42" s="1"/>
      <c r="B42" s="50"/>
      <c r="C42" s="50"/>
      <c r="D42" s="50"/>
      <c r="E42" s="50"/>
      <c r="F42" s="50"/>
      <c r="G42" s="50"/>
      <c r="H42" s="50"/>
      <c r="I42" s="50"/>
      <c r="J42" s="50"/>
      <c r="K42" s="50"/>
      <c r="L42" s="50"/>
      <c r="M42" s="50"/>
      <c r="N42" s="50"/>
      <c r="O42" s="50"/>
      <c r="P42" s="1"/>
    </row>
    <row r="43" spans="1:16" ht="12.75">
      <c r="A43" s="1"/>
      <c r="B43" s="50"/>
      <c r="C43" s="50"/>
      <c r="D43" s="50"/>
      <c r="E43" s="50"/>
      <c r="F43" s="50"/>
      <c r="G43" s="50"/>
      <c r="H43" s="50"/>
      <c r="I43" s="50"/>
      <c r="J43" s="50"/>
      <c r="K43" s="50"/>
      <c r="L43" s="50"/>
      <c r="M43" s="50"/>
      <c r="N43" s="50"/>
      <c r="O43" s="50"/>
      <c r="P43" s="1"/>
    </row>
    <row r="44" spans="1:16" ht="12.75">
      <c r="A44" s="1"/>
      <c r="B44" s="50"/>
      <c r="C44" s="50"/>
      <c r="D44" s="50"/>
      <c r="E44" s="50"/>
      <c r="F44" s="50"/>
      <c r="G44" s="50"/>
      <c r="H44" s="50"/>
      <c r="I44" s="50"/>
      <c r="J44" s="50"/>
      <c r="K44" s="50"/>
      <c r="L44" s="50"/>
      <c r="M44" s="50"/>
      <c r="N44" s="50"/>
      <c r="O44" s="50"/>
      <c r="P44" s="1"/>
    </row>
    <row r="45" spans="1:16" ht="12.75">
      <c r="A45" s="1"/>
      <c r="B45" s="50"/>
      <c r="C45" s="50"/>
      <c r="D45" s="50"/>
      <c r="E45" s="50"/>
      <c r="F45" s="50"/>
      <c r="G45" s="50"/>
      <c r="H45" s="50"/>
      <c r="I45" s="50"/>
      <c r="J45" s="50"/>
      <c r="K45" s="50"/>
      <c r="L45" s="50"/>
      <c r="M45" s="50"/>
      <c r="N45" s="50"/>
      <c r="O45" s="50"/>
      <c r="P45" s="1"/>
    </row>
    <row r="46" spans="1:16" ht="12.75">
      <c r="A46" s="1"/>
      <c r="B46" s="50"/>
      <c r="C46" s="50"/>
      <c r="D46" s="50"/>
      <c r="E46" s="50"/>
      <c r="F46" s="50"/>
      <c r="G46" s="50"/>
      <c r="H46" s="50"/>
      <c r="I46" s="50"/>
      <c r="J46" s="50"/>
      <c r="K46" s="50"/>
      <c r="L46" s="50"/>
      <c r="M46" s="50"/>
      <c r="N46" s="50"/>
      <c r="O46" s="50"/>
      <c r="P46" s="1"/>
    </row>
    <row r="47" spans="1:16" ht="12.75">
      <c r="A47" s="1"/>
      <c r="B47" s="50"/>
      <c r="C47" s="50"/>
      <c r="D47" s="50"/>
      <c r="E47" s="50"/>
      <c r="F47" s="50"/>
      <c r="G47" s="50"/>
      <c r="H47" s="50"/>
      <c r="I47" s="50"/>
      <c r="J47" s="50"/>
      <c r="K47" s="50"/>
      <c r="L47" s="50"/>
      <c r="M47" s="50"/>
      <c r="N47" s="50"/>
      <c r="O47" s="50"/>
      <c r="P47" s="1"/>
    </row>
    <row r="48" spans="1:16" ht="12.75">
      <c r="A48" s="1"/>
      <c r="B48" s="50"/>
      <c r="C48" s="50"/>
      <c r="D48" s="50"/>
      <c r="E48" s="50"/>
      <c r="F48" s="50"/>
      <c r="G48" s="50"/>
      <c r="H48" s="50"/>
      <c r="I48" s="50"/>
      <c r="J48" s="50"/>
      <c r="K48" s="50"/>
      <c r="L48" s="50"/>
      <c r="M48" s="50"/>
      <c r="N48" s="50"/>
      <c r="O48" s="50"/>
      <c r="P48" s="1"/>
    </row>
    <row r="49" spans="1:16" ht="12.75">
      <c r="A49" s="1"/>
      <c r="B49" s="50"/>
      <c r="C49" s="50"/>
      <c r="D49" s="50"/>
      <c r="E49" s="50"/>
      <c r="F49" s="50"/>
      <c r="G49" s="50"/>
      <c r="H49" s="50"/>
      <c r="I49" s="50"/>
      <c r="J49" s="50"/>
      <c r="K49" s="50"/>
      <c r="L49" s="50"/>
      <c r="M49" s="50"/>
      <c r="N49" s="50"/>
      <c r="O49" s="50"/>
      <c r="P49" s="1"/>
    </row>
    <row r="50" spans="1:16" ht="12.75">
      <c r="A50" s="1"/>
      <c r="B50" s="50"/>
      <c r="C50" s="50"/>
      <c r="D50" s="50"/>
      <c r="E50" s="50"/>
      <c r="F50" s="50"/>
      <c r="G50" s="50"/>
      <c r="H50" s="50"/>
      <c r="I50" s="50"/>
      <c r="J50" s="50"/>
      <c r="K50" s="50"/>
      <c r="L50" s="50"/>
      <c r="M50" s="50"/>
      <c r="N50" s="50"/>
      <c r="O50" s="50"/>
      <c r="P50" s="1"/>
    </row>
    <row r="51" spans="1:16" ht="12.75">
      <c r="A51" s="1"/>
      <c r="B51" s="50"/>
      <c r="C51" s="50"/>
      <c r="D51" s="50"/>
      <c r="E51" s="50"/>
      <c r="F51" s="50"/>
      <c r="G51" s="50"/>
      <c r="H51" s="50"/>
      <c r="I51" s="50"/>
      <c r="J51" s="50"/>
      <c r="K51" s="50"/>
      <c r="L51" s="50"/>
      <c r="M51" s="50"/>
      <c r="N51" s="50"/>
      <c r="O51" s="50"/>
      <c r="P51" s="1"/>
    </row>
    <row r="52" spans="1:16" ht="12.75">
      <c r="A52" s="1"/>
      <c r="B52" s="50"/>
      <c r="C52" s="50"/>
      <c r="D52" s="50"/>
      <c r="E52" s="50"/>
      <c r="F52" s="50"/>
      <c r="G52" s="50"/>
      <c r="H52" s="50"/>
      <c r="I52" s="50"/>
      <c r="J52" s="50"/>
      <c r="K52" s="50"/>
      <c r="L52" s="50"/>
      <c r="M52" s="50"/>
      <c r="N52" s="50"/>
      <c r="O52" s="50"/>
      <c r="P52" s="1"/>
    </row>
    <row r="53" spans="1:16" ht="12.75">
      <c r="A53" s="1"/>
      <c r="B53" s="50"/>
      <c r="C53" s="50"/>
      <c r="D53" s="50"/>
      <c r="E53" s="50"/>
      <c r="F53" s="50"/>
      <c r="G53" s="50"/>
      <c r="H53" s="50"/>
      <c r="I53" s="50"/>
      <c r="J53" s="50"/>
      <c r="K53" s="50"/>
      <c r="L53" s="50"/>
      <c r="M53" s="50"/>
      <c r="N53" s="50"/>
      <c r="O53" s="50"/>
      <c r="P53" s="1"/>
    </row>
    <row r="54" spans="1:16" ht="12.75">
      <c r="A54" s="1"/>
      <c r="B54" s="50"/>
      <c r="C54" s="50"/>
      <c r="D54" s="50"/>
      <c r="E54" s="50"/>
      <c r="F54" s="50"/>
      <c r="G54" s="50"/>
      <c r="H54" s="50"/>
      <c r="I54" s="50"/>
      <c r="J54" s="50"/>
      <c r="K54" s="50"/>
      <c r="L54" s="50"/>
      <c r="M54" s="50"/>
      <c r="N54" s="50"/>
      <c r="O54" s="50"/>
      <c r="P54" s="1"/>
    </row>
    <row r="55" spans="1:16" ht="12.75">
      <c r="A55" s="1"/>
      <c r="B55" s="50"/>
      <c r="C55" s="50"/>
      <c r="D55" s="50"/>
      <c r="E55" s="50"/>
      <c r="F55" s="50"/>
      <c r="G55" s="50"/>
      <c r="H55" s="50"/>
      <c r="I55" s="50"/>
      <c r="J55" s="50"/>
      <c r="K55" s="50"/>
      <c r="L55" s="50"/>
      <c r="M55" s="50"/>
      <c r="N55" s="50"/>
      <c r="O55" s="50"/>
      <c r="P55" s="1"/>
    </row>
    <row r="56" spans="1:16" ht="12.75">
      <c r="A56" s="1"/>
      <c r="B56" s="50"/>
      <c r="C56" s="50"/>
      <c r="D56" s="50"/>
      <c r="E56" s="50"/>
      <c r="F56" s="50"/>
      <c r="G56" s="50"/>
      <c r="H56" s="50"/>
      <c r="I56" s="50"/>
      <c r="J56" s="50"/>
      <c r="K56" s="50"/>
      <c r="L56" s="50"/>
      <c r="M56" s="50"/>
      <c r="N56" s="50"/>
      <c r="O56" s="50"/>
      <c r="P56" s="1"/>
    </row>
    <row r="57" spans="1:16" ht="12.75">
      <c r="A57" s="1"/>
      <c r="B57" s="31" t="s">
        <v>53</v>
      </c>
      <c r="C57" s="30"/>
      <c r="D57" s="30"/>
      <c r="E57" s="30"/>
      <c r="F57" s="30"/>
      <c r="G57" s="30"/>
      <c r="H57" s="30"/>
      <c r="I57" s="30"/>
      <c r="J57" s="30"/>
      <c r="K57" s="30"/>
      <c r="L57" s="30"/>
      <c r="M57" s="30"/>
      <c r="N57" s="30"/>
      <c r="O57" s="30"/>
      <c r="P57" s="1"/>
    </row>
    <row r="58" spans="1:16" ht="12.75" customHeight="1">
      <c r="A58" s="1"/>
      <c r="B58" s="49"/>
      <c r="C58" s="50"/>
      <c r="D58" s="50"/>
      <c r="E58" s="50"/>
      <c r="F58" s="50"/>
      <c r="G58" s="50"/>
      <c r="H58" s="50"/>
      <c r="I58" s="50"/>
      <c r="J58" s="50"/>
      <c r="K58" s="50"/>
      <c r="L58" s="50"/>
      <c r="M58" s="50"/>
      <c r="N58" s="50"/>
      <c r="O58" s="50"/>
      <c r="P58" s="1"/>
    </row>
    <row r="59" spans="1:16" ht="12.75" customHeight="1">
      <c r="A59" s="1"/>
      <c r="B59" s="101" t="s">
        <v>44</v>
      </c>
      <c r="C59" s="51"/>
      <c r="D59" s="51"/>
      <c r="E59" s="51"/>
      <c r="F59" s="51"/>
      <c r="G59" s="51"/>
      <c r="H59" s="51"/>
      <c r="I59" s="51"/>
      <c r="J59" s="51"/>
      <c r="K59" s="51"/>
      <c r="L59" s="51"/>
      <c r="M59" s="51"/>
      <c r="N59" s="51"/>
      <c r="O59" s="51"/>
      <c r="P59" s="1"/>
    </row>
    <row r="60" spans="1:16" ht="12.75">
      <c r="A60" s="1"/>
      <c r="C60" s="51"/>
      <c r="D60" s="51"/>
      <c r="E60" s="51"/>
      <c r="F60" s="51"/>
      <c r="G60" s="51"/>
      <c r="H60" s="51"/>
      <c r="I60" s="51"/>
      <c r="J60" s="51"/>
      <c r="K60" s="51"/>
      <c r="L60" s="51"/>
      <c r="M60" s="51"/>
      <c r="N60" s="51"/>
      <c r="O60" s="51"/>
      <c r="P60" s="1"/>
    </row>
    <row r="61" spans="1:16" ht="12.75">
      <c r="A61" s="1"/>
      <c r="B61" s="31" t="s">
        <v>99</v>
      </c>
      <c r="C61" s="30"/>
      <c r="D61" s="30"/>
      <c r="E61" s="30"/>
      <c r="F61" s="30"/>
      <c r="G61" s="30"/>
      <c r="H61" s="30"/>
      <c r="I61" s="30"/>
      <c r="J61" s="30"/>
      <c r="K61" s="30"/>
      <c r="L61" s="30"/>
      <c r="M61" s="30"/>
      <c r="N61" s="30"/>
      <c r="O61" s="30"/>
      <c r="P61" s="1"/>
    </row>
    <row r="62" spans="1:16" ht="12.75" customHeight="1">
      <c r="A62" s="1"/>
      <c r="B62" s="123" t="s">
        <v>100</v>
      </c>
      <c r="C62" s="123"/>
      <c r="D62" s="123"/>
      <c r="E62" s="123"/>
      <c r="F62" s="123"/>
      <c r="G62" s="123"/>
      <c r="H62" s="123"/>
      <c r="I62" s="123"/>
      <c r="J62" s="123"/>
      <c r="K62" s="123"/>
      <c r="L62" s="123"/>
      <c r="M62" s="123"/>
      <c r="N62" s="123"/>
      <c r="O62" s="123"/>
      <c r="P62" s="1"/>
    </row>
    <row r="63" spans="1:16" ht="12.75">
      <c r="A63" s="1"/>
      <c r="B63" s="123"/>
      <c r="C63" s="123"/>
      <c r="D63" s="123"/>
      <c r="E63" s="123"/>
      <c r="F63" s="123"/>
      <c r="G63" s="123"/>
      <c r="H63" s="123"/>
      <c r="I63" s="123"/>
      <c r="J63" s="123"/>
      <c r="K63" s="123"/>
      <c r="L63" s="123"/>
      <c r="M63" s="123"/>
      <c r="N63" s="123"/>
      <c r="O63" s="123"/>
      <c r="P63" s="1"/>
    </row>
    <row r="64" spans="1:16" ht="12.75">
      <c r="A64" s="1"/>
      <c r="B64" s="123"/>
      <c r="C64" s="123"/>
      <c r="D64" s="123"/>
      <c r="E64" s="123"/>
      <c r="F64" s="123"/>
      <c r="G64" s="123"/>
      <c r="H64" s="123"/>
      <c r="I64" s="123"/>
      <c r="J64" s="123"/>
      <c r="K64" s="123"/>
      <c r="L64" s="123"/>
      <c r="M64" s="123"/>
      <c r="N64" s="123"/>
      <c r="O64" s="123"/>
      <c r="P64" s="1"/>
    </row>
    <row r="65" spans="1:16" ht="12.75">
      <c r="A65" s="1"/>
      <c r="B65" s="123"/>
      <c r="C65" s="123"/>
      <c r="D65" s="123"/>
      <c r="E65" s="123"/>
      <c r="F65" s="123"/>
      <c r="G65" s="123"/>
      <c r="H65" s="123"/>
      <c r="I65" s="123"/>
      <c r="J65" s="123"/>
      <c r="K65" s="123"/>
      <c r="L65" s="123"/>
      <c r="M65" s="123"/>
      <c r="N65" s="123"/>
      <c r="O65" s="123"/>
      <c r="P65" s="1"/>
    </row>
    <row r="66" spans="1:16" ht="12.75">
      <c r="A66" s="1"/>
      <c r="B66" s="123"/>
      <c r="C66" s="123"/>
      <c r="D66" s="123"/>
      <c r="E66" s="123"/>
      <c r="F66" s="123"/>
      <c r="G66" s="123"/>
      <c r="H66" s="123"/>
      <c r="I66" s="123"/>
      <c r="J66" s="123"/>
      <c r="K66" s="123"/>
      <c r="L66" s="123"/>
      <c r="M66" s="123"/>
      <c r="N66" s="123"/>
      <c r="O66" s="123"/>
      <c r="P66" s="1"/>
    </row>
    <row r="67" spans="1:16" ht="12.75">
      <c r="A67" s="1"/>
      <c r="B67" s="123"/>
      <c r="C67" s="123"/>
      <c r="D67" s="123"/>
      <c r="E67" s="123"/>
      <c r="F67" s="123"/>
      <c r="G67" s="123"/>
      <c r="H67" s="123"/>
      <c r="I67" s="123"/>
      <c r="J67" s="123"/>
      <c r="K67" s="123"/>
      <c r="L67" s="123"/>
      <c r="M67" s="123"/>
      <c r="N67" s="123"/>
      <c r="O67" s="123"/>
      <c r="P67" s="1"/>
    </row>
    <row r="68" spans="1:16" ht="12.75">
      <c r="A68" s="1"/>
      <c r="B68" s="123"/>
      <c r="C68" s="123"/>
      <c r="D68" s="123"/>
      <c r="E68" s="123"/>
      <c r="F68" s="123"/>
      <c r="G68" s="123"/>
      <c r="H68" s="123"/>
      <c r="I68" s="123"/>
      <c r="J68" s="123"/>
      <c r="K68" s="123"/>
      <c r="L68" s="123"/>
      <c r="M68" s="123"/>
      <c r="N68" s="123"/>
      <c r="O68" s="123"/>
      <c r="P68" s="1"/>
    </row>
    <row r="69" spans="1:16" ht="12.75">
      <c r="A69" s="1"/>
      <c r="B69" s="123"/>
      <c r="C69" s="123"/>
      <c r="D69" s="123"/>
      <c r="E69" s="123"/>
      <c r="F69" s="123"/>
      <c r="G69" s="123"/>
      <c r="H69" s="123"/>
      <c r="I69" s="123"/>
      <c r="J69" s="123"/>
      <c r="K69" s="123"/>
      <c r="L69" s="123"/>
      <c r="M69" s="123"/>
      <c r="N69" s="123"/>
      <c r="O69" s="123"/>
      <c r="P69" s="1"/>
    </row>
    <row r="70" spans="1:16" ht="12.75">
      <c r="A70" s="1"/>
      <c r="B70" s="50"/>
      <c r="C70" s="50"/>
      <c r="D70" s="50"/>
      <c r="E70" s="50"/>
      <c r="F70" s="50"/>
      <c r="G70" s="50"/>
      <c r="H70" s="50"/>
      <c r="I70" s="50"/>
      <c r="J70" s="50"/>
      <c r="K70" s="50"/>
      <c r="L70" s="50"/>
      <c r="M70" s="50"/>
      <c r="N70" s="50"/>
      <c r="O70" s="50"/>
      <c r="P70" s="1"/>
    </row>
    <row r="71" spans="1:16" ht="12.75" customHeight="1">
      <c r="A71" s="1"/>
      <c r="B71" s="124" t="s">
        <v>54</v>
      </c>
      <c r="C71" s="124"/>
      <c r="D71" s="124"/>
      <c r="E71" s="124"/>
      <c r="F71" s="124"/>
      <c r="G71" s="124"/>
      <c r="H71" s="124"/>
      <c r="I71" s="124"/>
      <c r="J71" s="124"/>
      <c r="K71" s="124"/>
      <c r="L71" s="124"/>
      <c r="M71" s="124"/>
      <c r="N71" s="124"/>
      <c r="O71" s="124"/>
      <c r="P71" s="1"/>
    </row>
    <row r="72" spans="1:16" ht="12.75">
      <c r="A72" s="1"/>
      <c r="B72" s="70" t="s">
        <v>101</v>
      </c>
      <c r="C72" s="70"/>
      <c r="D72" s="70"/>
      <c r="E72" s="70"/>
      <c r="F72" s="70"/>
      <c r="G72" s="70"/>
      <c r="H72" s="70"/>
      <c r="I72" s="125" t="s">
        <v>48</v>
      </c>
      <c r="J72" s="125"/>
      <c r="K72" s="70"/>
      <c r="L72" s="70"/>
      <c r="M72" s="50"/>
      <c r="N72" s="50"/>
      <c r="O72" s="50"/>
      <c r="P72" s="1"/>
    </row>
    <row r="73" spans="1:16" ht="12.75" customHeight="1">
      <c r="A73" s="1"/>
      <c r="B73" s="50"/>
      <c r="C73" s="50"/>
      <c r="D73" s="50"/>
      <c r="E73" s="50"/>
      <c r="F73" s="50"/>
      <c r="G73" s="50"/>
      <c r="H73" s="50"/>
      <c r="I73" s="72"/>
      <c r="J73" s="72"/>
      <c r="K73" s="50"/>
      <c r="L73" s="50"/>
      <c r="M73" s="50"/>
      <c r="N73" s="50"/>
      <c r="O73" s="50"/>
      <c r="P73" s="1"/>
    </row>
    <row r="74" spans="1:16" ht="12.75" customHeight="1">
      <c r="A74" s="1"/>
      <c r="B74" s="50"/>
      <c r="C74" s="50"/>
      <c r="D74" s="50"/>
      <c r="E74" s="50"/>
      <c r="F74" s="50"/>
      <c r="G74" s="50"/>
      <c r="H74" s="50"/>
      <c r="I74" s="71"/>
      <c r="J74" s="71"/>
      <c r="K74" s="50"/>
      <c r="L74" s="50"/>
      <c r="M74" s="50"/>
      <c r="N74" s="50"/>
      <c r="O74" s="50"/>
      <c r="P74" s="1"/>
    </row>
    <row r="75" spans="1:16" ht="12.75" customHeight="1">
      <c r="A75" s="1"/>
      <c r="B75" s="50"/>
      <c r="C75" s="50"/>
      <c r="D75" s="50"/>
      <c r="E75" s="50"/>
      <c r="F75" s="50"/>
      <c r="G75" s="50"/>
      <c r="H75" s="50"/>
      <c r="I75" s="71"/>
      <c r="J75" s="71"/>
      <c r="K75" s="50"/>
      <c r="L75" s="50"/>
      <c r="M75" s="50"/>
      <c r="N75" s="50"/>
      <c r="O75" s="50"/>
      <c r="P75" s="1"/>
    </row>
    <row r="76" spans="1:16" ht="12.75" customHeight="1">
      <c r="A76" s="1"/>
      <c r="B76" s="50"/>
      <c r="C76" s="50"/>
      <c r="D76" s="50"/>
      <c r="E76" s="50"/>
      <c r="F76" s="50"/>
      <c r="G76" s="50"/>
      <c r="H76" s="50"/>
      <c r="I76" s="71"/>
      <c r="J76" s="71"/>
      <c r="K76" s="50"/>
      <c r="L76" s="50"/>
      <c r="M76" s="50"/>
      <c r="N76" s="50"/>
      <c r="O76" s="50"/>
      <c r="P76" s="1"/>
    </row>
    <row r="77" spans="1:16" ht="12.75" customHeight="1">
      <c r="A77" s="1"/>
      <c r="B77" s="50"/>
      <c r="C77" s="50"/>
      <c r="D77" s="50"/>
      <c r="E77" s="50"/>
      <c r="F77" s="50"/>
      <c r="G77" s="50"/>
      <c r="H77" s="50"/>
      <c r="I77" s="71"/>
      <c r="J77" s="71"/>
      <c r="K77" s="50"/>
      <c r="L77" s="50"/>
      <c r="M77" s="50"/>
      <c r="N77" s="50"/>
      <c r="O77" s="50"/>
      <c r="P77" s="1"/>
    </row>
    <row r="78" spans="1:16" ht="12.75" customHeight="1">
      <c r="A78" s="1"/>
      <c r="B78" s="50"/>
      <c r="C78" s="50"/>
      <c r="D78" s="50"/>
      <c r="E78" s="50"/>
      <c r="F78" s="50"/>
      <c r="G78" s="50"/>
      <c r="H78" s="50"/>
      <c r="I78" s="71"/>
      <c r="J78" s="71"/>
      <c r="K78" s="50"/>
      <c r="L78" s="50"/>
      <c r="M78" s="50"/>
      <c r="N78" s="50"/>
      <c r="O78" s="50"/>
      <c r="P78" s="1"/>
    </row>
    <row r="79" spans="1:16" ht="12.75" customHeight="1">
      <c r="A79" s="1"/>
      <c r="B79" s="50"/>
      <c r="C79" s="50"/>
      <c r="D79" s="50"/>
      <c r="E79" s="50"/>
      <c r="F79" s="50"/>
      <c r="G79" s="50"/>
      <c r="H79" s="50"/>
      <c r="I79" s="71"/>
      <c r="J79" s="71"/>
      <c r="K79" s="50"/>
      <c r="L79" s="50"/>
      <c r="M79" s="50"/>
      <c r="N79" s="50"/>
      <c r="O79" s="50"/>
      <c r="P79" s="1"/>
    </row>
    <row r="80" spans="1:16" ht="12.75" customHeight="1">
      <c r="A80" s="1"/>
      <c r="B80" s="50"/>
      <c r="C80" s="50"/>
      <c r="D80" s="50"/>
      <c r="E80" s="50"/>
      <c r="F80" s="50"/>
      <c r="G80" s="50"/>
      <c r="H80" s="50"/>
      <c r="I80" s="71"/>
      <c r="J80" s="71"/>
      <c r="K80" s="50"/>
      <c r="L80" s="50"/>
      <c r="M80" s="50"/>
      <c r="N80" s="50"/>
      <c r="O80" s="50"/>
      <c r="P80" s="1"/>
    </row>
    <row r="81" spans="1:16" ht="12.75" customHeight="1">
      <c r="A81" s="1"/>
      <c r="B81" s="50"/>
      <c r="C81" s="50"/>
      <c r="D81" s="50"/>
      <c r="E81" s="50"/>
      <c r="F81" s="50"/>
      <c r="G81" s="50"/>
      <c r="H81" s="50"/>
      <c r="I81" s="71"/>
      <c r="J81" s="71"/>
      <c r="K81" s="50"/>
      <c r="L81" s="50"/>
      <c r="M81" s="50"/>
      <c r="N81" s="50"/>
      <c r="O81" s="50"/>
      <c r="P81" s="1"/>
    </row>
    <row r="82" spans="1:16" ht="12.75" customHeight="1">
      <c r="A82" s="1"/>
      <c r="B82" s="50"/>
      <c r="C82" s="50"/>
      <c r="D82" s="50"/>
      <c r="E82" s="50"/>
      <c r="F82" s="50"/>
      <c r="G82" s="50"/>
      <c r="H82" s="50"/>
      <c r="I82" s="71"/>
      <c r="J82" s="71"/>
      <c r="K82" s="50"/>
      <c r="L82" s="50"/>
      <c r="M82" s="50"/>
      <c r="N82" s="50"/>
      <c r="O82" s="50"/>
      <c r="P82" s="1"/>
    </row>
    <row r="83" spans="1:16" ht="12.75" customHeight="1">
      <c r="A83" s="1"/>
      <c r="B83" s="50"/>
      <c r="C83" s="50"/>
      <c r="D83" s="50"/>
      <c r="E83" s="50"/>
      <c r="F83" s="50"/>
      <c r="G83" s="50"/>
      <c r="H83" s="50"/>
      <c r="I83" s="71"/>
      <c r="J83" s="71"/>
      <c r="K83" s="50"/>
      <c r="L83" s="50"/>
      <c r="M83" s="50"/>
      <c r="N83" s="50"/>
      <c r="O83" s="50"/>
      <c r="P83" s="1"/>
    </row>
    <row r="84" spans="1:16" ht="12.75" customHeight="1">
      <c r="A84" s="1"/>
      <c r="B84" s="50"/>
      <c r="C84" s="50"/>
      <c r="D84" s="50"/>
      <c r="E84" s="50"/>
      <c r="F84" s="50"/>
      <c r="G84" s="50"/>
      <c r="H84" s="50"/>
      <c r="I84" s="71"/>
      <c r="J84" s="71"/>
      <c r="K84" s="50"/>
      <c r="L84" s="50"/>
      <c r="M84" s="50"/>
      <c r="N84" s="50"/>
      <c r="O84" s="50"/>
      <c r="P84" s="1"/>
    </row>
    <row r="85" spans="1:16" ht="12.75" customHeight="1">
      <c r="A85" s="1"/>
      <c r="B85" s="50"/>
      <c r="C85" s="50"/>
      <c r="D85" s="50"/>
      <c r="E85" s="50"/>
      <c r="F85" s="50"/>
      <c r="G85" s="50"/>
      <c r="H85" s="50"/>
      <c r="I85" s="71"/>
      <c r="J85" s="71"/>
      <c r="K85" s="50"/>
      <c r="L85" s="50"/>
      <c r="M85" s="50"/>
      <c r="N85" s="50"/>
      <c r="O85" s="50"/>
      <c r="P85" s="1"/>
    </row>
    <row r="86" spans="1:16" ht="12.75" customHeight="1">
      <c r="A86" s="1"/>
      <c r="B86" s="50"/>
      <c r="C86" s="50"/>
      <c r="D86" s="50"/>
      <c r="E86" s="50"/>
      <c r="F86" s="50"/>
      <c r="G86" s="50"/>
      <c r="H86" s="50"/>
      <c r="I86" s="71"/>
      <c r="J86" s="71"/>
      <c r="K86" s="50"/>
      <c r="L86" s="50"/>
      <c r="M86" s="50"/>
      <c r="N86" s="50"/>
      <c r="O86" s="50"/>
      <c r="P86" s="1"/>
    </row>
    <row r="87" spans="1:16" ht="12.75" customHeight="1">
      <c r="A87" s="1"/>
      <c r="B87" s="50"/>
      <c r="C87" s="50"/>
      <c r="D87" s="50"/>
      <c r="E87" s="50"/>
      <c r="F87" s="50"/>
      <c r="G87" s="50"/>
      <c r="H87" s="50"/>
      <c r="I87" s="71"/>
      <c r="J87" s="71"/>
      <c r="K87" s="50"/>
      <c r="L87" s="50"/>
      <c r="M87" s="50"/>
      <c r="N87" s="50"/>
      <c r="O87" s="50"/>
      <c r="P87" s="1"/>
    </row>
    <row r="88" spans="1:16" ht="12.75" customHeight="1">
      <c r="A88" s="1"/>
      <c r="C88" s="69"/>
      <c r="D88" s="69"/>
      <c r="E88" s="69"/>
      <c r="F88" s="69"/>
      <c r="G88" s="69"/>
      <c r="H88" s="69"/>
      <c r="I88" s="69"/>
      <c r="J88" s="69"/>
      <c r="K88" s="69"/>
      <c r="L88" s="69"/>
      <c r="M88" s="50"/>
      <c r="N88" s="50"/>
      <c r="O88" s="50"/>
      <c r="P88" s="1"/>
    </row>
    <row r="89" spans="1:16" ht="12.75">
      <c r="A89" s="1"/>
      <c r="B89" s="50"/>
      <c r="C89" s="50"/>
      <c r="D89" s="50"/>
      <c r="E89" s="50"/>
      <c r="F89" s="50"/>
      <c r="G89" s="50"/>
      <c r="H89" s="50"/>
      <c r="I89" s="50"/>
      <c r="J89" s="50"/>
      <c r="K89" s="50"/>
      <c r="L89" s="50"/>
      <c r="M89" s="50"/>
      <c r="N89" s="50"/>
      <c r="O89" s="50"/>
      <c r="P89" s="1"/>
    </row>
    <row r="90" spans="1:16" ht="12.75">
      <c r="A90" s="1"/>
      <c r="B90" s="50"/>
      <c r="C90" s="50"/>
      <c r="D90" s="50"/>
      <c r="E90" s="50"/>
      <c r="F90" s="50"/>
      <c r="G90" s="50"/>
      <c r="H90" s="50"/>
      <c r="I90" s="50"/>
      <c r="J90" s="50"/>
      <c r="K90" s="50"/>
      <c r="L90" s="50"/>
      <c r="M90" s="50"/>
      <c r="N90" s="50"/>
      <c r="O90" s="50"/>
      <c r="P90" s="1"/>
    </row>
    <row r="91" spans="1:16" ht="12.75">
      <c r="A91" s="1"/>
      <c r="B91" s="50"/>
      <c r="C91" s="50"/>
      <c r="D91" s="50"/>
      <c r="E91" s="50"/>
      <c r="F91" s="50"/>
      <c r="G91" s="50"/>
      <c r="H91" s="50"/>
      <c r="I91" s="50"/>
      <c r="J91" s="50"/>
      <c r="K91" s="50"/>
      <c r="L91" s="50"/>
      <c r="M91" s="50"/>
      <c r="N91" s="50"/>
      <c r="O91" s="50"/>
      <c r="P91" s="1"/>
    </row>
    <row r="92" spans="1:16" ht="12.75">
      <c r="A92" s="1"/>
      <c r="B92" s="31" t="s">
        <v>55</v>
      </c>
      <c r="C92" s="30"/>
      <c r="D92" s="30"/>
      <c r="E92" s="30"/>
      <c r="F92" s="30"/>
      <c r="G92" s="30"/>
      <c r="H92" s="30"/>
      <c r="I92" s="30"/>
      <c r="J92" s="30"/>
      <c r="K92" s="30"/>
      <c r="L92" s="30"/>
      <c r="M92" s="30"/>
      <c r="N92" s="30"/>
      <c r="O92" s="30"/>
      <c r="P92" s="1"/>
    </row>
    <row r="93" spans="1:16" ht="12.75" customHeight="1">
      <c r="A93" s="1"/>
      <c r="B93" s="123" t="s">
        <v>102</v>
      </c>
      <c r="C93" s="123"/>
      <c r="D93" s="123"/>
      <c r="E93" s="123"/>
      <c r="F93" s="123"/>
      <c r="G93" s="123"/>
      <c r="H93" s="123"/>
      <c r="I93" s="123"/>
      <c r="J93" s="123"/>
      <c r="K93" s="123"/>
      <c r="L93" s="123"/>
      <c r="M93" s="123"/>
      <c r="N93" s="123"/>
      <c r="O93" s="123"/>
      <c r="P93" s="1"/>
    </row>
    <row r="94" spans="1:16" ht="12.75">
      <c r="A94" s="1"/>
      <c r="B94" s="123"/>
      <c r="C94" s="123"/>
      <c r="D94" s="123"/>
      <c r="E94" s="123"/>
      <c r="F94" s="123"/>
      <c r="G94" s="123"/>
      <c r="H94" s="123"/>
      <c r="I94" s="123"/>
      <c r="J94" s="123"/>
      <c r="K94" s="123"/>
      <c r="L94" s="123"/>
      <c r="M94" s="123"/>
      <c r="N94" s="123"/>
      <c r="O94" s="123"/>
      <c r="P94" s="1"/>
    </row>
    <row r="95" spans="1:16" ht="12.75">
      <c r="A95" s="1"/>
      <c r="B95" s="123"/>
      <c r="C95" s="123"/>
      <c r="D95" s="123"/>
      <c r="E95" s="123"/>
      <c r="F95" s="123"/>
      <c r="G95" s="123"/>
      <c r="H95" s="123"/>
      <c r="I95" s="123"/>
      <c r="J95" s="123"/>
      <c r="K95" s="123"/>
      <c r="L95" s="123"/>
      <c r="M95" s="123"/>
      <c r="N95" s="123"/>
      <c r="O95" s="123"/>
      <c r="P95" s="1"/>
    </row>
    <row r="96" spans="1:16" ht="12.75">
      <c r="A96" s="1"/>
      <c r="B96" s="123"/>
      <c r="C96" s="123"/>
      <c r="D96" s="123"/>
      <c r="E96" s="123"/>
      <c r="F96" s="123"/>
      <c r="G96" s="123"/>
      <c r="H96" s="123"/>
      <c r="I96" s="123"/>
      <c r="J96" s="123"/>
      <c r="K96" s="123"/>
      <c r="L96" s="123"/>
      <c r="M96" s="123"/>
      <c r="N96" s="123"/>
      <c r="O96" s="123"/>
      <c r="P96" s="1"/>
    </row>
    <row r="97" spans="1:16" ht="12.75">
      <c r="A97" s="1"/>
      <c r="B97" s="123"/>
      <c r="C97" s="123"/>
      <c r="D97" s="123"/>
      <c r="E97" s="123"/>
      <c r="F97" s="123"/>
      <c r="G97" s="123"/>
      <c r="H97" s="123"/>
      <c r="I97" s="123"/>
      <c r="J97" s="123"/>
      <c r="K97" s="123"/>
      <c r="L97" s="123"/>
      <c r="M97" s="123"/>
      <c r="N97" s="123"/>
      <c r="O97" s="123"/>
      <c r="P97" s="1"/>
    </row>
    <row r="98" spans="1:16" ht="89.25" customHeight="1">
      <c r="A98" s="1"/>
      <c r="B98" s="123"/>
      <c r="C98" s="123"/>
      <c r="D98" s="123"/>
      <c r="E98" s="123"/>
      <c r="F98" s="123"/>
      <c r="G98" s="123"/>
      <c r="H98" s="123"/>
      <c r="I98" s="123"/>
      <c r="J98" s="123"/>
      <c r="K98" s="123"/>
      <c r="L98" s="123"/>
      <c r="M98" s="123"/>
      <c r="N98" s="123"/>
      <c r="O98" s="123"/>
      <c r="P98" s="1"/>
    </row>
    <row r="99" spans="1:16" ht="12.75">
      <c r="A99" s="1"/>
      <c r="B99" s="52"/>
      <c r="C99" s="52"/>
      <c r="D99" s="52"/>
      <c r="E99" s="52"/>
      <c r="F99" s="52"/>
      <c r="G99" s="52"/>
      <c r="H99" s="52"/>
      <c r="I99" s="52"/>
      <c r="J99" s="52"/>
      <c r="K99" s="52"/>
      <c r="L99" s="52"/>
      <c r="M99" s="52"/>
      <c r="N99" s="52"/>
      <c r="O99" s="52"/>
      <c r="P99" s="1"/>
    </row>
    <row r="100" spans="1:16" ht="12.75">
      <c r="A100" s="1"/>
      <c r="B100" s="52"/>
      <c r="C100" s="52"/>
      <c r="D100" s="52"/>
      <c r="E100" s="52"/>
      <c r="F100" s="52"/>
      <c r="G100" s="52"/>
      <c r="H100" s="52"/>
      <c r="I100" s="52"/>
      <c r="J100" s="52"/>
      <c r="K100" s="52"/>
      <c r="L100" s="52"/>
      <c r="M100" s="52"/>
      <c r="N100" s="52"/>
      <c r="O100" s="52"/>
      <c r="P100" s="1"/>
    </row>
    <row r="101" spans="1:16" ht="12.75">
      <c r="A101" s="1"/>
      <c r="B101" s="50"/>
      <c r="C101" s="50"/>
      <c r="D101" s="50"/>
      <c r="E101" s="50"/>
      <c r="F101" s="50"/>
      <c r="G101" s="50"/>
      <c r="H101" s="50"/>
      <c r="I101" s="50"/>
      <c r="J101" s="50"/>
      <c r="K101" s="50"/>
      <c r="L101" s="50"/>
      <c r="M101" s="50"/>
      <c r="N101" s="50"/>
      <c r="O101" s="50"/>
      <c r="P101" s="1"/>
    </row>
    <row r="102" spans="1:16" ht="12.75">
      <c r="A102" s="1"/>
      <c r="B102" s="53" t="s">
        <v>10</v>
      </c>
      <c r="C102" s="54"/>
      <c r="D102" s="54"/>
      <c r="E102" s="54"/>
      <c r="F102" s="54"/>
      <c r="G102" s="54"/>
      <c r="H102" s="54"/>
      <c r="I102" s="50"/>
      <c r="J102" s="54"/>
      <c r="K102" s="54"/>
      <c r="L102" s="54"/>
      <c r="M102" s="54"/>
      <c r="N102" s="54"/>
      <c r="O102" s="50"/>
      <c r="P102" s="1"/>
    </row>
    <row r="103" spans="1:16" ht="12.75">
      <c r="A103" s="1"/>
      <c r="B103" s="55" t="s">
        <v>103</v>
      </c>
      <c r="C103" s="54"/>
      <c r="D103" s="54"/>
      <c r="E103" s="54"/>
      <c r="F103" s="54"/>
      <c r="G103" s="54"/>
      <c r="H103" s="54"/>
      <c r="I103" s="50"/>
      <c r="J103" s="54"/>
      <c r="K103" s="54"/>
      <c r="L103" s="54"/>
      <c r="M103" s="54"/>
      <c r="N103" s="54"/>
      <c r="O103" s="50"/>
      <c r="P103" s="1"/>
    </row>
    <row r="104" spans="1:16" ht="12.75">
      <c r="A104" s="1"/>
      <c r="B104" s="55" t="s">
        <v>47</v>
      </c>
      <c r="C104" s="54"/>
      <c r="D104" s="54"/>
      <c r="E104" s="54"/>
      <c r="F104" s="54"/>
      <c r="G104" s="54"/>
      <c r="H104" s="54"/>
      <c r="I104" s="50"/>
      <c r="J104" s="54"/>
      <c r="K104" s="54"/>
      <c r="L104" s="54"/>
      <c r="M104" s="54"/>
      <c r="N104" s="54"/>
      <c r="O104" s="50"/>
      <c r="P104" s="1"/>
    </row>
    <row r="105" spans="1:16" ht="12.75">
      <c r="A105" s="1"/>
      <c r="C105" s="50"/>
      <c r="D105" s="50"/>
      <c r="E105" s="50"/>
      <c r="F105" s="50"/>
      <c r="G105" s="50"/>
      <c r="H105" s="50"/>
      <c r="I105" s="50"/>
      <c r="J105" s="50"/>
      <c r="K105" s="50"/>
      <c r="L105" s="50"/>
      <c r="M105" s="50"/>
      <c r="N105" s="50"/>
      <c r="O105" s="50"/>
      <c r="P105" s="1"/>
    </row>
    <row r="106" spans="2:16" ht="12.75">
      <c r="B106" s="50"/>
      <c r="C106" s="50"/>
      <c r="D106" s="50"/>
      <c r="E106" s="50"/>
      <c r="F106" s="50"/>
      <c r="G106" s="50"/>
      <c r="H106" s="50"/>
      <c r="I106" s="50"/>
      <c r="J106" s="50"/>
      <c r="K106" s="50"/>
      <c r="L106" s="50"/>
      <c r="M106" s="50"/>
      <c r="N106" s="50"/>
      <c r="O106" s="50"/>
      <c r="P106" s="1"/>
    </row>
  </sheetData>
  <sheetProtection/>
  <mergeCells count="12">
    <mergeCell ref="B6:O6"/>
    <mergeCell ref="B1:O2"/>
    <mergeCell ref="B4:O5"/>
    <mergeCell ref="B10:O16"/>
    <mergeCell ref="B18:O20"/>
    <mergeCell ref="B22:O26"/>
    <mergeCell ref="B35:O35"/>
    <mergeCell ref="B62:O69"/>
    <mergeCell ref="B71:O71"/>
    <mergeCell ref="B93:O98"/>
    <mergeCell ref="I72:J72"/>
    <mergeCell ref="B28:O34"/>
  </mergeCells>
  <printOptions/>
  <pageMargins left="0.787401575" right="0.787401575" top="0.984251969" bottom="0.984251969" header="0.4921259845" footer="0.4921259845"/>
  <pageSetup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dimension ref="A1:O20"/>
  <sheetViews>
    <sheetView zoomScale="87" zoomScaleNormal="87" zoomScalePageLayoutView="0" workbookViewId="0" topLeftCell="A1">
      <selection activeCell="C20" sqref="C20"/>
    </sheetView>
  </sheetViews>
  <sheetFormatPr defaultColWidth="11.421875" defaultRowHeight="12.75"/>
  <cols>
    <col min="1" max="1" width="3.00390625" style="0" customWidth="1"/>
    <col min="2" max="2" width="23.00390625" style="0" customWidth="1"/>
  </cols>
  <sheetData>
    <row r="1" s="102" customFormat="1" ht="15.75">
      <c r="B1" s="102" t="s">
        <v>13</v>
      </c>
    </row>
    <row r="2" spans="1:15" ht="12.75">
      <c r="A2" s="67"/>
      <c r="B2" s="50"/>
      <c r="C2" s="50"/>
      <c r="D2" s="50"/>
      <c r="E2" s="50"/>
      <c r="F2" s="50"/>
      <c r="G2" s="50"/>
      <c r="H2" s="50"/>
      <c r="I2" s="50"/>
      <c r="J2" s="50"/>
      <c r="K2" s="50"/>
      <c r="L2" s="50"/>
      <c r="M2" s="50"/>
      <c r="N2" s="50"/>
      <c r="O2" s="50"/>
    </row>
    <row r="3" spans="1:15" ht="12.75">
      <c r="A3" s="67"/>
      <c r="B3" s="101" t="s">
        <v>117</v>
      </c>
      <c r="C3" s="50"/>
      <c r="D3" s="50"/>
      <c r="E3" s="50"/>
      <c r="F3" s="50"/>
      <c r="G3" s="50"/>
      <c r="H3" s="50"/>
      <c r="I3" s="50"/>
      <c r="J3" s="50"/>
      <c r="K3" s="50"/>
      <c r="L3" s="50"/>
      <c r="M3" s="50"/>
      <c r="N3" s="50"/>
      <c r="O3" s="50"/>
    </row>
    <row r="4" spans="1:15" ht="12.75">
      <c r="A4" s="67"/>
      <c r="B4" s="50"/>
      <c r="C4" s="50"/>
      <c r="D4" s="50"/>
      <c r="E4" s="50"/>
      <c r="F4" s="50"/>
      <c r="G4" s="50"/>
      <c r="H4" s="50"/>
      <c r="I4" s="50"/>
      <c r="J4" s="50"/>
      <c r="K4" s="50"/>
      <c r="L4" s="50"/>
      <c r="M4" s="50"/>
      <c r="N4" s="50"/>
      <c r="O4" s="50"/>
    </row>
    <row r="5" spans="1:15" ht="12.75">
      <c r="A5" s="67"/>
      <c r="B5" s="104" t="s">
        <v>21</v>
      </c>
      <c r="C5" s="133" t="s">
        <v>118</v>
      </c>
      <c r="D5" s="133"/>
      <c r="E5" s="133"/>
      <c r="F5" s="133"/>
      <c r="G5" s="133"/>
      <c r="H5" s="133"/>
      <c r="I5" s="133"/>
      <c r="J5" s="133"/>
      <c r="K5" s="50"/>
      <c r="L5" s="50"/>
      <c r="M5" s="50"/>
      <c r="N5" s="50"/>
      <c r="O5" s="50"/>
    </row>
    <row r="6" spans="1:15" ht="12.75">
      <c r="A6" s="67"/>
      <c r="B6" s="104" t="s">
        <v>14</v>
      </c>
      <c r="C6" s="134" t="s">
        <v>22</v>
      </c>
      <c r="D6" s="134"/>
      <c r="E6" s="134"/>
      <c r="F6" s="134"/>
      <c r="G6" s="134"/>
      <c r="H6" s="134"/>
      <c r="I6" s="134"/>
      <c r="J6" s="134"/>
      <c r="K6" s="50"/>
      <c r="L6" s="50"/>
      <c r="M6" s="50"/>
      <c r="N6" s="50"/>
      <c r="O6" s="50"/>
    </row>
    <row r="7" spans="1:15" ht="12.75">
      <c r="A7" s="67"/>
      <c r="B7" s="104" t="s">
        <v>119</v>
      </c>
      <c r="C7" s="133" t="s">
        <v>120</v>
      </c>
      <c r="D7" s="133"/>
      <c r="E7" s="133"/>
      <c r="F7" s="133"/>
      <c r="G7" s="133"/>
      <c r="H7" s="133"/>
      <c r="I7" s="133"/>
      <c r="J7" s="133"/>
      <c r="K7" s="50"/>
      <c r="L7" s="50"/>
      <c r="M7" s="50"/>
      <c r="N7" s="50"/>
      <c r="O7" s="50"/>
    </row>
    <row r="8" spans="1:15" ht="27.75" customHeight="1">
      <c r="A8" s="67"/>
      <c r="B8" s="105" t="s">
        <v>15</v>
      </c>
      <c r="C8" s="129" t="s">
        <v>121</v>
      </c>
      <c r="D8" s="130"/>
      <c r="E8" s="130"/>
      <c r="F8" s="130"/>
      <c r="G8" s="130"/>
      <c r="H8" s="130"/>
      <c r="I8" s="130"/>
      <c r="J8" s="130"/>
      <c r="K8" s="50"/>
      <c r="L8" s="50"/>
      <c r="M8" s="50"/>
      <c r="N8" s="50"/>
      <c r="O8" s="50"/>
    </row>
    <row r="9" spans="1:15" ht="12.75">
      <c r="A9" s="67"/>
      <c r="B9" s="104" t="s">
        <v>16</v>
      </c>
      <c r="C9" s="133" t="s">
        <v>122</v>
      </c>
      <c r="D9" s="133"/>
      <c r="E9" s="133"/>
      <c r="F9" s="133"/>
      <c r="G9" s="133"/>
      <c r="H9" s="133"/>
      <c r="I9" s="133"/>
      <c r="J9" s="133"/>
      <c r="K9" s="50"/>
      <c r="L9" s="50"/>
      <c r="M9" s="50"/>
      <c r="N9" s="50"/>
      <c r="O9" s="50"/>
    </row>
    <row r="10" spans="1:15" ht="12.75">
      <c r="A10" s="67"/>
      <c r="B10" s="106" t="s">
        <v>123</v>
      </c>
      <c r="C10" s="135" t="s">
        <v>124</v>
      </c>
      <c r="D10" s="135"/>
      <c r="E10" s="135"/>
      <c r="F10" s="135"/>
      <c r="G10" s="135"/>
      <c r="H10" s="135"/>
      <c r="I10" s="135"/>
      <c r="J10" s="135"/>
      <c r="K10" s="50"/>
      <c r="L10" s="50"/>
      <c r="M10" s="50"/>
      <c r="N10" s="50"/>
      <c r="O10" s="50"/>
    </row>
    <row r="11" spans="1:15" ht="12.75">
      <c r="A11" s="67"/>
      <c r="B11" s="107"/>
      <c r="C11" s="103"/>
      <c r="D11" s="103"/>
      <c r="E11" s="103"/>
      <c r="F11" s="103"/>
      <c r="G11" s="103"/>
      <c r="H11" s="103"/>
      <c r="I11" s="103"/>
      <c r="J11" s="103"/>
      <c r="K11" s="50"/>
      <c r="L11" s="50"/>
      <c r="M11" s="50"/>
      <c r="N11" s="50"/>
      <c r="O11" s="50"/>
    </row>
    <row r="12" spans="1:15" ht="12.75">
      <c r="A12" s="67"/>
      <c r="B12" s="108" t="s">
        <v>17</v>
      </c>
      <c r="C12" s="133" t="s">
        <v>125</v>
      </c>
      <c r="D12" s="133"/>
      <c r="E12" s="133"/>
      <c r="F12" s="133"/>
      <c r="G12" s="133"/>
      <c r="H12" s="133"/>
      <c r="I12" s="133"/>
      <c r="J12" s="133"/>
      <c r="K12" s="50"/>
      <c r="L12" s="50"/>
      <c r="M12" s="50"/>
      <c r="N12" s="50"/>
      <c r="O12" s="50"/>
    </row>
    <row r="13" spans="1:15" ht="12.75">
      <c r="A13" s="67"/>
      <c r="B13" s="109" t="s">
        <v>18</v>
      </c>
      <c r="C13" s="136" t="s">
        <v>126</v>
      </c>
      <c r="D13" s="136"/>
      <c r="E13" s="136"/>
      <c r="F13" s="136"/>
      <c r="G13" s="136"/>
      <c r="H13" s="136"/>
      <c r="I13" s="136"/>
      <c r="J13" s="136"/>
      <c r="K13" s="50"/>
      <c r="L13" s="50"/>
      <c r="M13" s="50"/>
      <c r="N13" s="50"/>
      <c r="O13" s="50"/>
    </row>
    <row r="14" spans="1:15" ht="12.75">
      <c r="A14" s="67"/>
      <c r="B14" s="109" t="s">
        <v>19</v>
      </c>
      <c r="C14" s="136" t="s">
        <v>127</v>
      </c>
      <c r="D14" s="137"/>
      <c r="E14" s="137"/>
      <c r="F14" s="137"/>
      <c r="G14" s="137"/>
      <c r="H14" s="137"/>
      <c r="I14" s="137"/>
      <c r="J14" s="137"/>
      <c r="K14" s="50"/>
      <c r="L14" s="50"/>
      <c r="M14" s="50"/>
      <c r="N14" s="50"/>
      <c r="O14" s="50"/>
    </row>
    <row r="15" spans="1:15" ht="39.75" customHeight="1">
      <c r="A15" s="67"/>
      <c r="B15" s="110" t="s">
        <v>20</v>
      </c>
      <c r="C15" s="131" t="s">
        <v>128</v>
      </c>
      <c r="D15" s="132"/>
      <c r="E15" s="132"/>
      <c r="F15" s="132"/>
      <c r="G15" s="132"/>
      <c r="H15" s="132"/>
      <c r="I15" s="132"/>
      <c r="J15" s="132"/>
      <c r="K15" s="50"/>
      <c r="L15" s="50"/>
      <c r="M15" s="50"/>
      <c r="N15" s="50"/>
      <c r="O15" s="50"/>
    </row>
    <row r="16" spans="1:15" ht="12.75">
      <c r="A16" s="67"/>
      <c r="B16" s="50"/>
      <c r="C16" s="50"/>
      <c r="D16" s="50"/>
      <c r="E16" s="50"/>
      <c r="F16" s="50"/>
      <c r="G16" s="50"/>
      <c r="H16" s="50"/>
      <c r="I16" s="50"/>
      <c r="J16" s="50"/>
      <c r="K16" s="50"/>
      <c r="L16" s="50"/>
      <c r="M16" s="50"/>
      <c r="N16" s="50"/>
      <c r="O16" s="50"/>
    </row>
    <row r="17" spans="1:15" ht="12.75">
      <c r="A17" s="67"/>
      <c r="B17" s="50"/>
      <c r="C17" s="50"/>
      <c r="D17" s="50"/>
      <c r="E17" s="50"/>
      <c r="F17" s="50"/>
      <c r="G17" s="50"/>
      <c r="H17" s="50"/>
      <c r="I17" s="50"/>
      <c r="J17" s="50"/>
      <c r="K17" s="50"/>
      <c r="L17" s="50"/>
      <c r="M17" s="50"/>
      <c r="N17" s="50"/>
      <c r="O17" s="50"/>
    </row>
    <row r="18" spans="1:15" ht="12.75">
      <c r="A18" s="67"/>
      <c r="B18" s="50"/>
      <c r="C18" s="50"/>
      <c r="D18" s="50"/>
      <c r="E18" s="50"/>
      <c r="F18" s="50"/>
      <c r="G18" s="50"/>
      <c r="H18" s="50"/>
      <c r="I18" s="50"/>
      <c r="J18" s="50"/>
      <c r="K18" s="50"/>
      <c r="L18" s="50"/>
      <c r="M18" s="50"/>
      <c r="N18" s="50"/>
      <c r="O18" s="50"/>
    </row>
    <row r="19" spans="1:15" ht="12.75">
      <c r="A19" s="67"/>
      <c r="B19" s="50"/>
      <c r="C19" s="50"/>
      <c r="D19" s="50"/>
      <c r="E19" s="50"/>
      <c r="F19" s="50"/>
      <c r="G19" s="50"/>
      <c r="H19" s="50"/>
      <c r="I19" s="50"/>
      <c r="J19" s="50"/>
      <c r="K19" s="50"/>
      <c r="L19" s="50"/>
      <c r="M19" s="50"/>
      <c r="N19" s="50"/>
      <c r="O19" s="50"/>
    </row>
    <row r="20" spans="1:15" ht="12.75">
      <c r="A20" s="67"/>
      <c r="B20" s="50"/>
      <c r="C20" s="50"/>
      <c r="D20" s="50"/>
      <c r="E20" s="50"/>
      <c r="F20" s="50"/>
      <c r="G20" s="50"/>
      <c r="H20" s="50"/>
      <c r="I20" s="50"/>
      <c r="J20" s="50"/>
      <c r="K20" s="50"/>
      <c r="L20" s="50"/>
      <c r="M20" s="50"/>
      <c r="N20" s="50"/>
      <c r="O20" s="50"/>
    </row>
  </sheetData>
  <sheetProtection/>
  <mergeCells count="10">
    <mergeCell ref="C8:J8"/>
    <mergeCell ref="C15:J15"/>
    <mergeCell ref="C5:J5"/>
    <mergeCell ref="C6:J6"/>
    <mergeCell ref="C7:J7"/>
    <mergeCell ref="C9:J9"/>
    <mergeCell ref="C10:J10"/>
    <mergeCell ref="C12:J12"/>
    <mergeCell ref="C13:J13"/>
    <mergeCell ref="C14:J14"/>
  </mergeCells>
  <hyperlinks>
    <hyperlink ref="C6" r:id="rId1" display="http://www.codata.org/"/>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13"/>
  <sheetViews>
    <sheetView zoomScalePageLayoutView="0" workbookViewId="0" topLeftCell="A1">
      <selection activeCell="C65" sqref="C65:H66"/>
    </sheetView>
  </sheetViews>
  <sheetFormatPr defaultColWidth="11.421875" defaultRowHeight="12.75"/>
  <cols>
    <col min="1" max="1" width="11.421875" style="3" customWidth="1"/>
    <col min="2" max="2" width="4.00390625" style="3" customWidth="1"/>
    <col min="3" max="7" width="11.421875" style="3" customWidth="1"/>
    <col min="8" max="8" width="11.8515625" style="3" customWidth="1"/>
    <col min="9" max="9" width="7.140625" style="3" customWidth="1"/>
    <col min="10" max="10" width="11.421875" style="3" customWidth="1"/>
    <col min="11" max="11" width="13.57421875" style="3" customWidth="1"/>
    <col min="12" max="12" width="13.00390625" style="3" customWidth="1"/>
    <col min="13" max="16384" width="11.421875" style="3" customWidth="1"/>
  </cols>
  <sheetData>
    <row r="1" spans="1:16" ht="12.75">
      <c r="A1" s="2"/>
      <c r="B1" s="16"/>
      <c r="C1" s="16"/>
      <c r="D1" s="16"/>
      <c r="E1" s="16"/>
      <c r="F1" s="16"/>
      <c r="G1" s="16"/>
      <c r="H1" s="16"/>
      <c r="I1" s="16"/>
      <c r="J1" s="16"/>
      <c r="K1" s="16"/>
      <c r="L1" s="16"/>
      <c r="M1" s="16"/>
      <c r="N1" s="2"/>
      <c r="O1" s="68"/>
      <c r="P1" s="68"/>
    </row>
    <row r="2" spans="1:16" ht="12.75">
      <c r="A2" s="2"/>
      <c r="B2" s="16"/>
      <c r="C2" s="16"/>
      <c r="D2" s="16"/>
      <c r="E2" s="16"/>
      <c r="F2" s="16"/>
      <c r="G2" s="16"/>
      <c r="H2" s="16"/>
      <c r="I2" s="16"/>
      <c r="J2" s="16"/>
      <c r="K2" s="16"/>
      <c r="L2" s="16"/>
      <c r="M2" s="16"/>
      <c r="N2" s="2"/>
      <c r="O2" s="68"/>
      <c r="P2" s="68"/>
    </row>
    <row r="3" spans="1:16" ht="21">
      <c r="A3" s="2"/>
      <c r="B3" s="16"/>
      <c r="C3" s="16"/>
      <c r="D3" s="16"/>
      <c r="E3" s="26" t="s">
        <v>116</v>
      </c>
      <c r="F3" s="27"/>
      <c r="G3" s="27"/>
      <c r="H3" s="27"/>
      <c r="I3" s="27"/>
      <c r="J3" s="27"/>
      <c r="K3" s="27"/>
      <c r="L3" s="16"/>
      <c r="M3" s="16"/>
      <c r="N3" s="2"/>
      <c r="O3" s="68"/>
      <c r="P3" s="68"/>
    </row>
    <row r="4" spans="1:16" ht="12.75">
      <c r="A4" s="2"/>
      <c r="B4" s="16"/>
      <c r="C4" s="16"/>
      <c r="D4" s="16"/>
      <c r="E4" s="16"/>
      <c r="F4" s="16"/>
      <c r="G4" s="16"/>
      <c r="H4" s="16"/>
      <c r="I4" s="16"/>
      <c r="J4" s="16"/>
      <c r="K4" s="16"/>
      <c r="L4" s="16"/>
      <c r="M4" s="16"/>
      <c r="N4" s="2"/>
      <c r="O4" s="68"/>
      <c r="P4" s="68"/>
    </row>
    <row r="5" spans="1:16" ht="12.75">
      <c r="A5" s="2"/>
      <c r="B5" s="16"/>
      <c r="C5" s="16"/>
      <c r="D5" s="16"/>
      <c r="E5" s="16"/>
      <c r="F5" s="16"/>
      <c r="G5" s="16"/>
      <c r="H5" s="16"/>
      <c r="I5" s="16"/>
      <c r="J5" s="16"/>
      <c r="K5" s="16"/>
      <c r="L5" s="16"/>
      <c r="M5" s="16"/>
      <c r="N5" s="2"/>
      <c r="O5" s="68"/>
      <c r="P5" s="68"/>
    </row>
    <row r="6" spans="1:16" ht="12.75">
      <c r="A6" s="2"/>
      <c r="B6" s="2"/>
      <c r="C6" s="2"/>
      <c r="D6" s="2"/>
      <c r="E6" s="2"/>
      <c r="F6" s="2"/>
      <c r="G6" s="2"/>
      <c r="H6" s="2"/>
      <c r="I6" s="2"/>
      <c r="J6" s="2"/>
      <c r="K6" s="2"/>
      <c r="L6" s="2"/>
      <c r="M6" s="2"/>
      <c r="N6" s="2"/>
      <c r="O6" s="68"/>
      <c r="P6" s="68"/>
    </row>
    <row r="7" spans="1:16" ht="18.75">
      <c r="A7" s="2"/>
      <c r="B7" s="28" t="s">
        <v>39</v>
      </c>
      <c r="C7" s="17"/>
      <c r="D7" s="17"/>
      <c r="E7" s="17"/>
      <c r="F7" s="17"/>
      <c r="G7" s="17"/>
      <c r="H7" s="17"/>
      <c r="I7" s="17"/>
      <c r="J7" s="17"/>
      <c r="K7" s="17"/>
      <c r="L7" s="17"/>
      <c r="M7" s="17"/>
      <c r="N7" s="2"/>
      <c r="O7" s="68"/>
      <c r="P7" s="68"/>
    </row>
    <row r="8" spans="1:16" ht="12.75">
      <c r="A8" s="2"/>
      <c r="B8" s="74"/>
      <c r="C8" s="74"/>
      <c r="D8" s="74"/>
      <c r="E8" s="74"/>
      <c r="F8" s="74"/>
      <c r="G8" s="74"/>
      <c r="H8" s="74"/>
      <c r="I8" s="74"/>
      <c r="J8" s="74"/>
      <c r="K8" s="74"/>
      <c r="L8" s="74"/>
      <c r="M8" s="74"/>
      <c r="N8" s="2"/>
      <c r="O8" s="68"/>
      <c r="P8" s="68"/>
    </row>
    <row r="9" spans="1:16" ht="15.75">
      <c r="A9" s="2"/>
      <c r="B9" s="75" t="s">
        <v>65</v>
      </c>
      <c r="C9" s="74"/>
      <c r="D9" s="74"/>
      <c r="E9" s="74"/>
      <c r="F9" s="74"/>
      <c r="G9" s="74"/>
      <c r="H9" s="74"/>
      <c r="I9" s="74"/>
      <c r="J9" s="74"/>
      <c r="K9" s="74"/>
      <c r="L9" s="74"/>
      <c r="M9" s="74"/>
      <c r="N9" s="2"/>
      <c r="O9" s="68"/>
      <c r="P9" s="68"/>
    </row>
    <row r="10" spans="1:16" ht="12.75">
      <c r="A10" s="2"/>
      <c r="B10" s="74"/>
      <c r="C10" s="74"/>
      <c r="D10" s="74"/>
      <c r="E10" s="74"/>
      <c r="F10" s="74"/>
      <c r="G10" s="74"/>
      <c r="H10" s="74"/>
      <c r="I10" s="79"/>
      <c r="J10" s="23" t="s">
        <v>66</v>
      </c>
      <c r="K10" s="23" t="s">
        <v>67</v>
      </c>
      <c r="L10" s="23" t="s">
        <v>68</v>
      </c>
      <c r="M10" s="23" t="s">
        <v>69</v>
      </c>
      <c r="N10" s="2"/>
      <c r="O10" s="68"/>
      <c r="P10" s="68"/>
    </row>
    <row r="11" spans="1:16" ht="12.75">
      <c r="A11" s="2"/>
      <c r="B11" s="138">
        <v>1</v>
      </c>
      <c r="C11" s="206" t="s">
        <v>59</v>
      </c>
      <c r="D11" s="207"/>
      <c r="E11" s="207"/>
      <c r="F11" s="207"/>
      <c r="G11" s="207"/>
      <c r="H11" s="208"/>
      <c r="I11" s="80"/>
      <c r="J11" s="7"/>
      <c r="K11" s="8"/>
      <c r="L11" s="8"/>
      <c r="M11" s="8"/>
      <c r="N11" s="2"/>
      <c r="O11" s="68"/>
      <c r="P11" s="68"/>
    </row>
    <row r="12" spans="1:16" ht="12.75">
      <c r="A12" s="2"/>
      <c r="B12" s="139"/>
      <c r="C12" s="209"/>
      <c r="D12" s="210"/>
      <c r="E12" s="210"/>
      <c r="F12" s="210"/>
      <c r="G12" s="210"/>
      <c r="H12" s="211"/>
      <c r="I12" s="80"/>
      <c r="J12" s="11"/>
      <c r="K12" s="12"/>
      <c r="L12" s="12"/>
      <c r="M12" s="12"/>
      <c r="N12" s="2"/>
      <c r="O12" s="68"/>
      <c r="P12" s="68"/>
    </row>
    <row r="13" spans="1:16" ht="12.75">
      <c r="A13" s="2"/>
      <c r="B13" s="138">
        <v>2</v>
      </c>
      <c r="C13" s="197" t="s">
        <v>60</v>
      </c>
      <c r="D13" s="198"/>
      <c r="E13" s="198"/>
      <c r="F13" s="198"/>
      <c r="G13" s="198"/>
      <c r="H13" s="199"/>
      <c r="I13" s="80"/>
      <c r="J13" s="7"/>
      <c r="K13" s="8"/>
      <c r="L13" s="8"/>
      <c r="M13" s="8"/>
      <c r="N13" s="2"/>
      <c r="O13" s="68"/>
      <c r="P13" s="68"/>
    </row>
    <row r="14" spans="1:16" ht="12.75">
      <c r="A14" s="2"/>
      <c r="B14" s="139"/>
      <c r="C14" s="200"/>
      <c r="D14" s="201"/>
      <c r="E14" s="201"/>
      <c r="F14" s="201"/>
      <c r="G14" s="201"/>
      <c r="H14" s="202"/>
      <c r="I14" s="80"/>
      <c r="J14" s="11"/>
      <c r="K14" s="12"/>
      <c r="L14" s="12"/>
      <c r="M14" s="12"/>
      <c r="N14" s="2"/>
      <c r="O14" s="68"/>
      <c r="P14" s="68"/>
    </row>
    <row r="15" spans="1:16" ht="12.75">
      <c r="A15" s="2"/>
      <c r="B15" s="138">
        <v>3</v>
      </c>
      <c r="C15" s="183" t="s">
        <v>61</v>
      </c>
      <c r="D15" s="184"/>
      <c r="E15" s="184"/>
      <c r="F15" s="184"/>
      <c r="G15" s="184"/>
      <c r="H15" s="185"/>
      <c r="I15" s="81"/>
      <c r="J15" s="7"/>
      <c r="K15" s="8"/>
      <c r="L15" s="8"/>
      <c r="M15" s="8"/>
      <c r="N15" s="2"/>
      <c r="O15" s="68"/>
      <c r="P15" s="68"/>
    </row>
    <row r="16" spans="1:16" ht="12.75">
      <c r="A16" s="2"/>
      <c r="B16" s="140"/>
      <c r="C16" s="186"/>
      <c r="D16" s="187"/>
      <c r="E16" s="187"/>
      <c r="F16" s="187"/>
      <c r="G16" s="187"/>
      <c r="H16" s="188"/>
      <c r="I16" s="81"/>
      <c r="J16" s="14"/>
      <c r="K16" s="6"/>
      <c r="L16" s="6"/>
      <c r="M16" s="6"/>
      <c r="N16" s="2"/>
      <c r="O16" s="68"/>
      <c r="P16" s="68"/>
    </row>
    <row r="17" spans="1:16" ht="12.75">
      <c r="A17" s="2"/>
      <c r="B17" s="139"/>
      <c r="C17" s="189"/>
      <c r="D17" s="190"/>
      <c r="E17" s="190"/>
      <c r="F17" s="190"/>
      <c r="G17" s="190"/>
      <c r="H17" s="191"/>
      <c r="I17" s="81"/>
      <c r="J17" s="14"/>
      <c r="K17" s="6"/>
      <c r="L17" s="6"/>
      <c r="M17" s="6"/>
      <c r="N17" s="2"/>
      <c r="O17" s="68"/>
      <c r="P17" s="68"/>
    </row>
    <row r="18" spans="1:16" ht="12.75">
      <c r="A18" s="2"/>
      <c r="B18" s="138">
        <v>4</v>
      </c>
      <c r="C18" s="147" t="s">
        <v>62</v>
      </c>
      <c r="D18" s="148"/>
      <c r="E18" s="148"/>
      <c r="F18" s="148"/>
      <c r="G18" s="148"/>
      <c r="H18" s="148"/>
      <c r="I18" s="82"/>
      <c r="J18" s="5"/>
      <c r="K18" s="8"/>
      <c r="L18" s="8"/>
      <c r="M18" s="2"/>
      <c r="N18" s="2"/>
      <c r="O18" s="68"/>
      <c r="P18" s="68"/>
    </row>
    <row r="19" spans="1:16" ht="12.75">
      <c r="A19" s="2"/>
      <c r="B19" s="139"/>
      <c r="C19" s="150"/>
      <c r="D19" s="151"/>
      <c r="E19" s="151"/>
      <c r="F19" s="151"/>
      <c r="G19" s="151"/>
      <c r="H19" s="151"/>
      <c r="I19" s="82"/>
      <c r="J19" s="4"/>
      <c r="K19" s="6"/>
      <c r="L19" s="6"/>
      <c r="M19" s="4"/>
      <c r="N19" s="2"/>
      <c r="O19" s="68"/>
      <c r="P19" s="68"/>
    </row>
    <row r="20" spans="1:16" ht="12.75">
      <c r="A20" s="2"/>
      <c r="B20" s="138">
        <v>5</v>
      </c>
      <c r="C20" s="147" t="s">
        <v>63</v>
      </c>
      <c r="D20" s="148"/>
      <c r="E20" s="148"/>
      <c r="F20" s="148"/>
      <c r="G20" s="148"/>
      <c r="H20" s="148"/>
      <c r="I20" s="82"/>
      <c r="J20" s="5"/>
      <c r="K20" s="8"/>
      <c r="L20" s="8"/>
      <c r="M20" s="7"/>
      <c r="N20" s="2"/>
      <c r="O20" s="68"/>
      <c r="P20" s="68"/>
    </row>
    <row r="21" spans="1:16" ht="12.75">
      <c r="A21" s="2"/>
      <c r="B21" s="139"/>
      <c r="C21" s="150"/>
      <c r="D21" s="151"/>
      <c r="E21" s="151"/>
      <c r="F21" s="151"/>
      <c r="G21" s="151"/>
      <c r="H21" s="151"/>
      <c r="I21" s="82"/>
      <c r="J21" s="10"/>
      <c r="K21" s="12"/>
      <c r="L21" s="12"/>
      <c r="M21" s="11"/>
      <c r="N21" s="2"/>
      <c r="O21" s="68"/>
      <c r="P21" s="68"/>
    </row>
    <row r="22" spans="1:16" ht="12.75">
      <c r="A22" s="2"/>
      <c r="B22" s="138">
        <v>6</v>
      </c>
      <c r="C22" s="147" t="s">
        <v>64</v>
      </c>
      <c r="D22" s="148"/>
      <c r="E22" s="148"/>
      <c r="F22" s="148"/>
      <c r="G22" s="148"/>
      <c r="H22" s="148"/>
      <c r="I22" s="80"/>
      <c r="J22" s="4"/>
      <c r="K22" s="6"/>
      <c r="L22" s="6"/>
      <c r="M22" s="14"/>
      <c r="N22" s="2"/>
      <c r="O22" s="68"/>
      <c r="P22" s="68"/>
    </row>
    <row r="23" spans="1:16" ht="12.75">
      <c r="A23" s="2"/>
      <c r="B23" s="139"/>
      <c r="C23" s="150"/>
      <c r="D23" s="151"/>
      <c r="E23" s="151"/>
      <c r="F23" s="151"/>
      <c r="G23" s="151"/>
      <c r="H23" s="151"/>
      <c r="I23" s="80"/>
      <c r="J23" s="10"/>
      <c r="K23" s="12"/>
      <c r="L23" s="12"/>
      <c r="M23" s="11"/>
      <c r="N23" s="2"/>
      <c r="O23" s="68"/>
      <c r="P23" s="68"/>
    </row>
    <row r="24" spans="1:16" ht="12.75">
      <c r="A24" s="2"/>
      <c r="B24" s="74"/>
      <c r="C24" s="74"/>
      <c r="D24" s="74"/>
      <c r="E24" s="74"/>
      <c r="F24" s="74"/>
      <c r="G24" s="74"/>
      <c r="H24" s="74"/>
      <c r="I24" s="79"/>
      <c r="J24" s="74"/>
      <c r="K24" s="74"/>
      <c r="L24" s="74"/>
      <c r="M24" s="74"/>
      <c r="N24" s="2"/>
      <c r="O24" s="68"/>
      <c r="P24" s="68"/>
    </row>
    <row r="25" spans="1:16" ht="15.75">
      <c r="A25" s="2"/>
      <c r="B25" s="75" t="s">
        <v>71</v>
      </c>
      <c r="C25" s="74"/>
      <c r="D25" s="74"/>
      <c r="E25" s="74"/>
      <c r="F25" s="74"/>
      <c r="G25" s="74"/>
      <c r="H25" s="74"/>
      <c r="I25" s="74"/>
      <c r="J25" s="74"/>
      <c r="K25" s="74"/>
      <c r="L25" s="74"/>
      <c r="M25" s="74"/>
      <c r="N25" s="2"/>
      <c r="O25" s="68"/>
      <c r="P25" s="68"/>
    </row>
    <row r="26" spans="1:16" ht="12.75">
      <c r="A26" s="2"/>
      <c r="B26" s="74"/>
      <c r="C26" s="74"/>
      <c r="D26" s="74"/>
      <c r="E26" s="74"/>
      <c r="F26" s="74"/>
      <c r="G26" s="74"/>
      <c r="H26" s="74"/>
      <c r="I26" s="74"/>
      <c r="J26" s="23" t="s">
        <v>66</v>
      </c>
      <c r="K26" s="23" t="s">
        <v>67</v>
      </c>
      <c r="L26" s="23" t="s">
        <v>68</v>
      </c>
      <c r="M26" s="23" t="s">
        <v>69</v>
      </c>
      <c r="N26" s="2"/>
      <c r="O26" s="68"/>
      <c r="P26" s="68"/>
    </row>
    <row r="27" spans="1:16" ht="12.75">
      <c r="A27" s="2"/>
      <c r="B27" s="138">
        <v>7</v>
      </c>
      <c r="C27" s="147" t="s">
        <v>70</v>
      </c>
      <c r="D27" s="148"/>
      <c r="E27" s="148"/>
      <c r="F27" s="148"/>
      <c r="G27" s="148"/>
      <c r="H27" s="149"/>
      <c r="I27" s="74"/>
      <c r="J27" s="8"/>
      <c r="K27" s="8"/>
      <c r="L27" s="8"/>
      <c r="M27" s="7"/>
      <c r="N27" s="2"/>
      <c r="O27" s="68"/>
      <c r="P27" s="68"/>
    </row>
    <row r="28" spans="1:16" ht="12.75">
      <c r="A28" s="2"/>
      <c r="B28" s="139"/>
      <c r="C28" s="150"/>
      <c r="D28" s="151"/>
      <c r="E28" s="151"/>
      <c r="F28" s="151"/>
      <c r="G28" s="151"/>
      <c r="H28" s="152"/>
      <c r="I28" s="74"/>
      <c r="J28" s="12"/>
      <c r="K28" s="12"/>
      <c r="L28" s="12"/>
      <c r="M28" s="11"/>
      <c r="N28" s="2"/>
      <c r="O28" s="68"/>
      <c r="P28" s="68"/>
    </row>
    <row r="29" spans="1:16" ht="12.75">
      <c r="A29" s="2"/>
      <c r="B29" s="138">
        <v>8</v>
      </c>
      <c r="C29" s="197" t="s">
        <v>72</v>
      </c>
      <c r="D29" s="198"/>
      <c r="E29" s="198"/>
      <c r="F29" s="198"/>
      <c r="G29" s="198"/>
      <c r="H29" s="199"/>
      <c r="I29" s="74"/>
      <c r="J29" s="6"/>
      <c r="K29" s="6"/>
      <c r="L29" s="6"/>
      <c r="M29" s="14"/>
      <c r="N29" s="2"/>
      <c r="O29" s="68"/>
      <c r="P29" s="68"/>
    </row>
    <row r="30" spans="1:16" ht="12.75">
      <c r="A30" s="2"/>
      <c r="B30" s="139"/>
      <c r="C30" s="200"/>
      <c r="D30" s="201"/>
      <c r="E30" s="201"/>
      <c r="F30" s="201"/>
      <c r="G30" s="201"/>
      <c r="H30" s="202"/>
      <c r="I30" s="74"/>
      <c r="J30" s="6"/>
      <c r="K30" s="6"/>
      <c r="L30" s="6"/>
      <c r="M30" s="14"/>
      <c r="N30" s="2"/>
      <c r="O30" s="68"/>
      <c r="P30" s="68"/>
    </row>
    <row r="31" spans="1:16" ht="12.75">
      <c r="A31" s="2"/>
      <c r="B31" s="138">
        <v>9</v>
      </c>
      <c r="C31" s="147" t="s">
        <v>73</v>
      </c>
      <c r="D31" s="148"/>
      <c r="E31" s="148"/>
      <c r="F31" s="148"/>
      <c r="G31" s="148"/>
      <c r="H31" s="149"/>
      <c r="I31" s="74"/>
      <c r="J31" s="8"/>
      <c r="K31" s="8"/>
      <c r="L31" s="8"/>
      <c r="M31" s="7"/>
      <c r="N31" s="2"/>
      <c r="O31" s="68"/>
      <c r="P31" s="68"/>
    </row>
    <row r="32" spans="1:16" ht="12.75">
      <c r="A32" s="2"/>
      <c r="B32" s="139"/>
      <c r="C32" s="150"/>
      <c r="D32" s="151"/>
      <c r="E32" s="151"/>
      <c r="F32" s="151"/>
      <c r="G32" s="151"/>
      <c r="H32" s="152"/>
      <c r="I32" s="74"/>
      <c r="J32" s="12"/>
      <c r="K32" s="12"/>
      <c r="L32" s="12"/>
      <c r="M32" s="11"/>
      <c r="N32" s="2"/>
      <c r="O32" s="68"/>
      <c r="P32" s="68"/>
    </row>
    <row r="33" spans="1:16" ht="12.75">
      <c r="A33" s="2"/>
      <c r="B33" s="138">
        <v>10</v>
      </c>
      <c r="C33" s="147" t="s">
        <v>74</v>
      </c>
      <c r="D33" s="148"/>
      <c r="E33" s="148"/>
      <c r="F33" s="148"/>
      <c r="G33" s="148"/>
      <c r="H33" s="149"/>
      <c r="I33" s="74"/>
      <c r="J33" s="6"/>
      <c r="K33" s="6"/>
      <c r="L33" s="6"/>
      <c r="M33" s="14"/>
      <c r="N33" s="2"/>
      <c r="O33" s="68"/>
      <c r="P33" s="68"/>
    </row>
    <row r="34" spans="1:16" ht="12.75">
      <c r="A34" s="2"/>
      <c r="B34" s="139"/>
      <c r="C34" s="150"/>
      <c r="D34" s="151"/>
      <c r="E34" s="151"/>
      <c r="F34" s="151"/>
      <c r="G34" s="151"/>
      <c r="H34" s="152"/>
      <c r="I34" s="74"/>
      <c r="J34" s="6"/>
      <c r="K34" s="6"/>
      <c r="L34" s="6"/>
      <c r="M34" s="14"/>
      <c r="N34" s="2"/>
      <c r="O34" s="68"/>
      <c r="P34" s="68"/>
    </row>
    <row r="35" spans="1:16" ht="12.75">
      <c r="A35" s="2"/>
      <c r="B35" s="138">
        <v>11</v>
      </c>
      <c r="C35" s="147" t="s">
        <v>75</v>
      </c>
      <c r="D35" s="148"/>
      <c r="E35" s="148"/>
      <c r="F35" s="148"/>
      <c r="G35" s="148"/>
      <c r="H35" s="149"/>
      <c r="I35" s="74"/>
      <c r="J35" s="8"/>
      <c r="K35" s="8"/>
      <c r="L35" s="8"/>
      <c r="M35" s="7"/>
      <c r="N35" s="2"/>
      <c r="O35" s="68"/>
      <c r="P35" s="68"/>
    </row>
    <row r="36" spans="1:16" ht="12.75">
      <c r="A36" s="2"/>
      <c r="B36" s="139"/>
      <c r="C36" s="150"/>
      <c r="D36" s="151"/>
      <c r="E36" s="151"/>
      <c r="F36" s="151"/>
      <c r="G36" s="151"/>
      <c r="H36" s="152"/>
      <c r="I36" s="74"/>
      <c r="J36" s="12"/>
      <c r="K36" s="12"/>
      <c r="L36" s="12"/>
      <c r="M36" s="11"/>
      <c r="N36" s="2"/>
      <c r="O36" s="68"/>
      <c r="P36" s="68"/>
    </row>
    <row r="37" spans="1:16" ht="12.75">
      <c r="A37" s="2"/>
      <c r="B37" s="138">
        <v>12</v>
      </c>
      <c r="C37" s="147" t="s">
        <v>76</v>
      </c>
      <c r="D37" s="148"/>
      <c r="E37" s="148"/>
      <c r="F37" s="148"/>
      <c r="G37" s="148"/>
      <c r="H37" s="149"/>
      <c r="I37" s="74"/>
      <c r="J37" s="6"/>
      <c r="K37" s="6"/>
      <c r="L37" s="6"/>
      <c r="M37" s="14"/>
      <c r="N37" s="2"/>
      <c r="O37" s="68"/>
      <c r="P37" s="68"/>
    </row>
    <row r="38" spans="1:16" ht="12.75">
      <c r="A38" s="2"/>
      <c r="B38" s="139"/>
      <c r="C38" s="150"/>
      <c r="D38" s="151"/>
      <c r="E38" s="151"/>
      <c r="F38" s="151"/>
      <c r="G38" s="151"/>
      <c r="H38" s="152"/>
      <c r="I38" s="74"/>
      <c r="J38" s="12"/>
      <c r="K38" s="12"/>
      <c r="L38" s="12"/>
      <c r="M38" s="11"/>
      <c r="N38" s="2"/>
      <c r="O38" s="68"/>
      <c r="P38" s="68"/>
    </row>
    <row r="39" spans="1:16" ht="12.75">
      <c r="A39" s="2"/>
      <c r="B39" s="138">
        <v>13</v>
      </c>
      <c r="C39" s="197" t="s">
        <v>77</v>
      </c>
      <c r="D39" s="198"/>
      <c r="E39" s="198"/>
      <c r="F39" s="198"/>
      <c r="G39" s="198"/>
      <c r="H39" s="199"/>
      <c r="I39" s="74"/>
      <c r="J39" s="13"/>
      <c r="K39" s="8"/>
      <c r="L39" s="8"/>
      <c r="M39" s="7"/>
      <c r="N39" s="2"/>
      <c r="O39" s="68"/>
      <c r="P39" s="68"/>
    </row>
    <row r="40" spans="1:16" ht="12.75">
      <c r="A40" s="2"/>
      <c r="B40" s="139"/>
      <c r="C40" s="200"/>
      <c r="D40" s="201"/>
      <c r="E40" s="201"/>
      <c r="F40" s="201"/>
      <c r="G40" s="201"/>
      <c r="H40" s="202"/>
      <c r="I40" s="74"/>
      <c r="J40" s="9"/>
      <c r="K40" s="12"/>
      <c r="L40" s="12"/>
      <c r="M40" s="11"/>
      <c r="N40" s="2"/>
      <c r="O40" s="68"/>
      <c r="P40" s="68"/>
    </row>
    <row r="41" spans="1:16" ht="12.75">
      <c r="A41" s="2"/>
      <c r="B41" s="74"/>
      <c r="C41" s="74"/>
      <c r="D41" s="74"/>
      <c r="E41" s="74"/>
      <c r="F41" s="74"/>
      <c r="G41" s="74"/>
      <c r="H41" s="74"/>
      <c r="I41" s="74"/>
      <c r="J41" s="74"/>
      <c r="K41" s="74"/>
      <c r="L41" s="74"/>
      <c r="M41" s="74"/>
      <c r="N41" s="2"/>
      <c r="O41" s="68"/>
      <c r="P41" s="68"/>
    </row>
    <row r="42" spans="1:16" ht="12.75">
      <c r="A42" s="2"/>
      <c r="B42" s="2"/>
      <c r="C42" s="2"/>
      <c r="D42" s="2"/>
      <c r="E42" s="2"/>
      <c r="F42" s="2"/>
      <c r="G42" s="2"/>
      <c r="H42" s="2"/>
      <c r="I42" s="2"/>
      <c r="J42" s="2"/>
      <c r="K42" s="2"/>
      <c r="L42" s="2"/>
      <c r="M42" s="2"/>
      <c r="N42" s="2"/>
      <c r="O42" s="68"/>
      <c r="P42" s="68"/>
    </row>
    <row r="43" spans="1:16" ht="18.75">
      <c r="A43" s="2"/>
      <c r="B43" s="21" t="s">
        <v>78</v>
      </c>
      <c r="C43" s="22"/>
      <c r="D43" s="22"/>
      <c r="E43" s="22"/>
      <c r="F43" s="22"/>
      <c r="G43" s="22"/>
      <c r="H43" s="22"/>
      <c r="I43" s="22"/>
      <c r="J43" s="22"/>
      <c r="K43" s="22"/>
      <c r="L43" s="22"/>
      <c r="M43" s="22"/>
      <c r="N43" s="2"/>
      <c r="O43" s="68"/>
      <c r="P43" s="68"/>
    </row>
    <row r="44" spans="1:16" ht="12.75">
      <c r="A44" s="2"/>
      <c r="B44" s="2"/>
      <c r="C44" s="2"/>
      <c r="D44" s="2"/>
      <c r="E44" s="2"/>
      <c r="F44" s="2"/>
      <c r="G44" s="2"/>
      <c r="H44" s="2"/>
      <c r="I44" s="2"/>
      <c r="J44" s="2"/>
      <c r="K44" s="2"/>
      <c r="L44" s="2"/>
      <c r="M44" s="2"/>
      <c r="N44" s="2"/>
      <c r="O44" s="68"/>
      <c r="P44" s="68"/>
    </row>
    <row r="45" spans="1:16" ht="15.75">
      <c r="A45" s="2"/>
      <c r="B45" s="24" t="s">
        <v>80</v>
      </c>
      <c r="C45" s="20"/>
      <c r="D45" s="20"/>
      <c r="E45" s="20"/>
      <c r="F45" s="20"/>
      <c r="G45" s="20"/>
      <c r="H45" s="20"/>
      <c r="I45" s="20"/>
      <c r="J45" s="20"/>
      <c r="K45" s="20"/>
      <c r="L45" s="20"/>
      <c r="M45" s="20"/>
      <c r="N45" s="2"/>
      <c r="O45" s="68"/>
      <c r="P45" s="68"/>
    </row>
    <row r="46" spans="1:16" ht="12.75">
      <c r="A46" s="2"/>
      <c r="B46" s="20"/>
      <c r="C46" s="20"/>
      <c r="D46" s="20"/>
      <c r="E46" s="20"/>
      <c r="F46" s="20"/>
      <c r="G46" s="20"/>
      <c r="H46" s="20"/>
      <c r="I46" s="20"/>
      <c r="J46" s="119" t="s">
        <v>66</v>
      </c>
      <c r="K46" s="119" t="s">
        <v>67</v>
      </c>
      <c r="L46" s="119" t="s">
        <v>68</v>
      </c>
      <c r="M46" s="119" t="s">
        <v>69</v>
      </c>
      <c r="N46" s="2"/>
      <c r="O46" s="68"/>
      <c r="P46" s="68"/>
    </row>
    <row r="47" spans="1:16" ht="12.75">
      <c r="A47" s="2"/>
      <c r="B47" s="138">
        <v>14</v>
      </c>
      <c r="C47" s="141" t="s">
        <v>134</v>
      </c>
      <c r="D47" s="142"/>
      <c r="E47" s="142"/>
      <c r="F47" s="142"/>
      <c r="G47" s="142"/>
      <c r="H47" s="143"/>
      <c r="I47" s="20"/>
      <c r="J47" s="8"/>
      <c r="K47" s="8"/>
      <c r="L47" s="8"/>
      <c r="M47" s="7"/>
      <c r="N47" s="2"/>
      <c r="O47" s="68"/>
      <c r="P47" s="68"/>
    </row>
    <row r="48" spans="1:16" ht="12.75">
      <c r="A48" s="2"/>
      <c r="B48" s="139"/>
      <c r="C48" s="144"/>
      <c r="D48" s="145"/>
      <c r="E48" s="145"/>
      <c r="F48" s="145"/>
      <c r="G48" s="145"/>
      <c r="H48" s="146"/>
      <c r="I48" s="20"/>
      <c r="J48" s="12"/>
      <c r="K48" s="12"/>
      <c r="L48" s="12"/>
      <c r="M48" s="11"/>
      <c r="N48" s="2"/>
      <c r="O48" s="68"/>
      <c r="P48" s="68"/>
    </row>
    <row r="49" spans="1:16" ht="12.75">
      <c r="A49" s="2"/>
      <c r="B49" s="138">
        <v>15</v>
      </c>
      <c r="C49" s="165" t="s">
        <v>135</v>
      </c>
      <c r="D49" s="166"/>
      <c r="E49" s="166"/>
      <c r="F49" s="166"/>
      <c r="G49" s="166"/>
      <c r="H49" s="167"/>
      <c r="I49" s="20"/>
      <c r="J49" s="6"/>
      <c r="K49" s="6"/>
      <c r="L49" s="6"/>
      <c r="M49" s="14"/>
      <c r="N49" s="2"/>
      <c r="O49" s="68"/>
      <c r="P49" s="68"/>
    </row>
    <row r="50" spans="1:16" ht="12.75">
      <c r="A50" s="2"/>
      <c r="B50" s="139"/>
      <c r="C50" s="168"/>
      <c r="D50" s="169"/>
      <c r="E50" s="169"/>
      <c r="F50" s="169"/>
      <c r="G50" s="169"/>
      <c r="H50" s="170"/>
      <c r="I50" s="20"/>
      <c r="J50" s="6"/>
      <c r="K50" s="6"/>
      <c r="L50" s="6"/>
      <c r="M50" s="14"/>
      <c r="N50" s="2"/>
      <c r="O50" s="68"/>
      <c r="P50" s="68"/>
    </row>
    <row r="51" spans="1:16" ht="12.75">
      <c r="A51" s="2"/>
      <c r="B51" s="138">
        <v>16</v>
      </c>
      <c r="C51" s="153" t="s">
        <v>138</v>
      </c>
      <c r="D51" s="154"/>
      <c r="E51" s="154"/>
      <c r="F51" s="154"/>
      <c r="G51" s="154"/>
      <c r="H51" s="155"/>
      <c r="I51" s="20"/>
      <c r="J51" s="13"/>
      <c r="K51" s="8"/>
      <c r="L51" s="8"/>
      <c r="M51" s="7"/>
      <c r="N51" s="2"/>
      <c r="O51" s="68"/>
      <c r="P51" s="68"/>
    </row>
    <row r="52" spans="1:16" ht="12.75">
      <c r="A52" s="2"/>
      <c r="B52" s="140"/>
      <c r="C52" s="203"/>
      <c r="D52" s="204"/>
      <c r="E52" s="204"/>
      <c r="F52" s="204"/>
      <c r="G52" s="204"/>
      <c r="H52" s="205"/>
      <c r="I52" s="20"/>
      <c r="J52" s="15"/>
      <c r="K52" s="6"/>
      <c r="L52" s="6"/>
      <c r="M52" s="14"/>
      <c r="N52" s="2"/>
      <c r="O52" s="68"/>
      <c r="P52" s="68"/>
    </row>
    <row r="53" spans="1:16" ht="12.75">
      <c r="A53" s="2"/>
      <c r="B53" s="139"/>
      <c r="C53" s="156"/>
      <c r="D53" s="157"/>
      <c r="E53" s="157"/>
      <c r="F53" s="157"/>
      <c r="G53" s="157"/>
      <c r="H53" s="158"/>
      <c r="I53" s="20"/>
      <c r="J53" s="9"/>
      <c r="K53" s="12"/>
      <c r="L53" s="12"/>
      <c r="M53" s="11"/>
      <c r="N53" s="2"/>
      <c r="O53" s="68"/>
      <c r="P53" s="68"/>
    </row>
    <row r="54" spans="1:16" ht="12.75">
      <c r="A54" s="2"/>
      <c r="B54" s="138">
        <v>17</v>
      </c>
      <c r="C54" s="165" t="s">
        <v>137</v>
      </c>
      <c r="D54" s="166"/>
      <c r="E54" s="166"/>
      <c r="F54" s="166"/>
      <c r="G54" s="166"/>
      <c r="H54" s="167"/>
      <c r="I54" s="20"/>
      <c r="J54" s="8"/>
      <c r="K54" s="8"/>
      <c r="L54" s="8"/>
      <c r="M54" s="7"/>
      <c r="N54" s="2"/>
      <c r="O54" s="68"/>
      <c r="P54" s="68"/>
    </row>
    <row r="55" spans="1:16" ht="12.75">
      <c r="A55" s="2"/>
      <c r="B55" s="139"/>
      <c r="C55" s="168"/>
      <c r="D55" s="169"/>
      <c r="E55" s="169"/>
      <c r="F55" s="169"/>
      <c r="G55" s="169"/>
      <c r="H55" s="170"/>
      <c r="I55" s="20"/>
      <c r="J55" s="12"/>
      <c r="K55" s="12"/>
      <c r="L55" s="12"/>
      <c r="M55" s="11"/>
      <c r="N55" s="2"/>
      <c r="O55" s="68"/>
      <c r="P55" s="68"/>
    </row>
    <row r="56" spans="1:16" ht="12.75">
      <c r="A56" s="2"/>
      <c r="B56" s="138">
        <v>18</v>
      </c>
      <c r="C56" s="165" t="s">
        <v>136</v>
      </c>
      <c r="D56" s="166"/>
      <c r="E56" s="166"/>
      <c r="F56" s="166"/>
      <c r="G56" s="166"/>
      <c r="H56" s="167"/>
      <c r="I56" s="20"/>
      <c r="J56" s="6"/>
      <c r="K56" s="6"/>
      <c r="L56" s="6"/>
      <c r="M56" s="14"/>
      <c r="N56" s="2"/>
      <c r="O56" s="68"/>
      <c r="P56" s="68"/>
    </row>
    <row r="57" spans="1:16" ht="12.75">
      <c r="A57" s="2"/>
      <c r="B57" s="139"/>
      <c r="C57" s="168"/>
      <c r="D57" s="169"/>
      <c r="E57" s="169"/>
      <c r="F57" s="169"/>
      <c r="G57" s="169"/>
      <c r="H57" s="170"/>
      <c r="I57" s="20"/>
      <c r="J57" s="6"/>
      <c r="K57" s="6"/>
      <c r="L57" s="6"/>
      <c r="M57" s="14"/>
      <c r="N57" s="2"/>
      <c r="O57" s="68"/>
      <c r="P57" s="68"/>
    </row>
    <row r="58" spans="1:16" ht="12.75">
      <c r="A58" s="2"/>
      <c r="B58" s="138">
        <v>19</v>
      </c>
      <c r="C58" s="153" t="s">
        <v>139</v>
      </c>
      <c r="D58" s="154"/>
      <c r="E58" s="154"/>
      <c r="F58" s="154"/>
      <c r="G58" s="154"/>
      <c r="H58" s="155"/>
      <c r="I58" s="20"/>
      <c r="J58" s="8"/>
      <c r="K58" s="8"/>
      <c r="L58" s="8"/>
      <c r="M58" s="7"/>
      <c r="N58" s="2"/>
      <c r="O58" s="68"/>
      <c r="P58" s="68"/>
    </row>
    <row r="59" spans="1:16" ht="12.75">
      <c r="A59" s="2"/>
      <c r="B59" s="139"/>
      <c r="C59" s="156"/>
      <c r="D59" s="157"/>
      <c r="E59" s="157"/>
      <c r="F59" s="157"/>
      <c r="G59" s="157"/>
      <c r="H59" s="158"/>
      <c r="I59" s="20"/>
      <c r="J59" s="12"/>
      <c r="K59" s="12"/>
      <c r="L59" s="12"/>
      <c r="M59" s="11"/>
      <c r="N59" s="2"/>
      <c r="O59" s="68"/>
      <c r="P59" s="68"/>
    </row>
    <row r="60" spans="1:16" ht="12.75">
      <c r="A60" s="2"/>
      <c r="B60" s="138">
        <v>20</v>
      </c>
      <c r="C60" s="153" t="s">
        <v>140</v>
      </c>
      <c r="D60" s="154"/>
      <c r="E60" s="154"/>
      <c r="F60" s="154"/>
      <c r="G60" s="154"/>
      <c r="H60" s="155"/>
      <c r="I60" s="20"/>
      <c r="J60" s="6"/>
      <c r="K60" s="6"/>
      <c r="L60" s="6"/>
      <c r="M60" s="14"/>
      <c r="N60" s="2"/>
      <c r="O60" s="68"/>
      <c r="P60" s="68"/>
    </row>
    <row r="61" spans="1:16" ht="12.75">
      <c r="A61" s="2"/>
      <c r="B61" s="139"/>
      <c r="C61" s="156"/>
      <c r="D61" s="157"/>
      <c r="E61" s="157"/>
      <c r="F61" s="157"/>
      <c r="G61" s="157"/>
      <c r="H61" s="158"/>
      <c r="I61" s="20"/>
      <c r="J61" s="12"/>
      <c r="K61" s="12"/>
      <c r="L61" s="12"/>
      <c r="M61" s="11"/>
      <c r="N61" s="2"/>
      <c r="O61" s="68"/>
      <c r="P61" s="68"/>
    </row>
    <row r="62" spans="1:16" ht="12.75">
      <c r="A62" s="2"/>
      <c r="B62" s="20"/>
      <c r="C62" s="20"/>
      <c r="D62" s="20"/>
      <c r="E62" s="20"/>
      <c r="F62" s="20"/>
      <c r="G62" s="20"/>
      <c r="H62" s="20"/>
      <c r="I62" s="20"/>
      <c r="J62" s="20"/>
      <c r="K62" s="20"/>
      <c r="L62" s="20"/>
      <c r="M62" s="20"/>
      <c r="N62" s="2"/>
      <c r="O62" s="68"/>
      <c r="P62" s="68"/>
    </row>
    <row r="63" spans="1:16" ht="15.75">
      <c r="A63" s="2"/>
      <c r="B63" s="24" t="s">
        <v>81</v>
      </c>
      <c r="C63" s="20"/>
      <c r="D63" s="20"/>
      <c r="E63" s="20"/>
      <c r="F63" s="20"/>
      <c r="G63" s="20"/>
      <c r="H63" s="20"/>
      <c r="I63" s="20"/>
      <c r="J63" s="20"/>
      <c r="K63" s="20"/>
      <c r="L63" s="20"/>
      <c r="M63" s="20"/>
      <c r="N63" s="2"/>
      <c r="O63" s="68"/>
      <c r="P63" s="68"/>
    </row>
    <row r="64" spans="1:16" ht="12.75">
      <c r="A64" s="2"/>
      <c r="B64" s="20"/>
      <c r="C64" s="20"/>
      <c r="D64" s="20"/>
      <c r="E64" s="20"/>
      <c r="F64" s="20"/>
      <c r="G64" s="20"/>
      <c r="H64" s="20"/>
      <c r="I64" s="20"/>
      <c r="J64" s="119" t="s">
        <v>66</v>
      </c>
      <c r="K64" s="119" t="s">
        <v>67</v>
      </c>
      <c r="L64" s="119" t="s">
        <v>68</v>
      </c>
      <c r="M64" s="119" t="s">
        <v>69</v>
      </c>
      <c r="N64" s="2"/>
      <c r="O64" s="68"/>
      <c r="P64" s="68"/>
    </row>
    <row r="65" spans="1:16" ht="12.75">
      <c r="A65" s="2"/>
      <c r="B65" s="138">
        <v>21</v>
      </c>
      <c r="C65" s="165" t="s">
        <v>141</v>
      </c>
      <c r="D65" s="166"/>
      <c r="E65" s="166"/>
      <c r="F65" s="166"/>
      <c r="G65" s="166"/>
      <c r="H65" s="167"/>
      <c r="I65" s="20"/>
      <c r="J65" s="8"/>
      <c r="K65" s="8"/>
      <c r="L65" s="8"/>
      <c r="M65" s="7"/>
      <c r="N65" s="2"/>
      <c r="O65" s="68"/>
      <c r="P65" s="68"/>
    </row>
    <row r="66" spans="1:16" ht="12.75">
      <c r="A66" s="2"/>
      <c r="B66" s="139"/>
      <c r="C66" s="168"/>
      <c r="D66" s="169"/>
      <c r="E66" s="169"/>
      <c r="F66" s="169"/>
      <c r="G66" s="169"/>
      <c r="H66" s="170"/>
      <c r="I66" s="20"/>
      <c r="J66" s="12"/>
      <c r="K66" s="12"/>
      <c r="L66" s="12"/>
      <c r="M66" s="11"/>
      <c r="N66" s="2"/>
      <c r="O66" s="68"/>
      <c r="P66" s="68"/>
    </row>
    <row r="67" spans="1:16" ht="12.75">
      <c r="A67" s="2"/>
      <c r="B67" s="138">
        <v>22</v>
      </c>
      <c r="C67" s="141" t="s">
        <v>130</v>
      </c>
      <c r="D67" s="142"/>
      <c r="E67" s="142"/>
      <c r="F67" s="142"/>
      <c r="G67" s="142"/>
      <c r="H67" s="143"/>
      <c r="I67" s="20"/>
      <c r="J67" s="6"/>
      <c r="K67" s="6"/>
      <c r="L67" s="6"/>
      <c r="M67" s="14"/>
      <c r="N67" s="2"/>
      <c r="O67" s="68"/>
      <c r="P67" s="68"/>
    </row>
    <row r="68" spans="1:16" ht="12.75">
      <c r="A68" s="2"/>
      <c r="B68" s="139"/>
      <c r="C68" s="144"/>
      <c r="D68" s="145"/>
      <c r="E68" s="145"/>
      <c r="F68" s="145"/>
      <c r="G68" s="145"/>
      <c r="H68" s="146"/>
      <c r="I68" s="20"/>
      <c r="J68" s="6"/>
      <c r="K68" s="6"/>
      <c r="L68" s="6"/>
      <c r="M68" s="14"/>
      <c r="N68" s="2"/>
      <c r="O68" s="68"/>
      <c r="P68" s="68"/>
    </row>
    <row r="69" spans="1:16" ht="12.75" customHeight="1">
      <c r="A69" s="2"/>
      <c r="B69" s="138">
        <v>23</v>
      </c>
      <c r="C69" s="212" t="s">
        <v>131</v>
      </c>
      <c r="D69" s="213"/>
      <c r="E69" s="213"/>
      <c r="F69" s="213"/>
      <c r="G69" s="213"/>
      <c r="H69" s="214"/>
      <c r="I69" s="20"/>
      <c r="J69" s="8"/>
      <c r="K69" s="8"/>
      <c r="L69" s="8"/>
      <c r="M69" s="7"/>
      <c r="N69" s="2"/>
      <c r="O69" s="68"/>
      <c r="P69" s="68"/>
    </row>
    <row r="70" spans="1:16" ht="12.75">
      <c r="A70" s="2"/>
      <c r="B70" s="139"/>
      <c r="C70" s="215"/>
      <c r="D70" s="216"/>
      <c r="E70" s="216"/>
      <c r="F70" s="216"/>
      <c r="G70" s="216"/>
      <c r="H70" s="217"/>
      <c r="I70" s="20"/>
      <c r="J70" s="12"/>
      <c r="K70" s="12"/>
      <c r="L70" s="12"/>
      <c r="M70" s="11"/>
      <c r="N70" s="2"/>
      <c r="O70" s="68"/>
      <c r="P70" s="68"/>
    </row>
    <row r="71" spans="1:16" ht="12.75">
      <c r="A71" s="2"/>
      <c r="B71" s="138">
        <v>24</v>
      </c>
      <c r="C71" s="153" t="s">
        <v>132</v>
      </c>
      <c r="D71" s="154"/>
      <c r="E71" s="154"/>
      <c r="F71" s="154"/>
      <c r="G71" s="154"/>
      <c r="H71" s="155"/>
      <c r="I71" s="20"/>
      <c r="J71" s="6"/>
      <c r="K71" s="6"/>
      <c r="L71" s="6"/>
      <c r="M71" s="14"/>
      <c r="N71" s="2"/>
      <c r="O71" s="68"/>
      <c r="P71" s="68"/>
    </row>
    <row r="72" spans="1:16" ht="12.75">
      <c r="A72" s="2"/>
      <c r="B72" s="139"/>
      <c r="C72" s="156"/>
      <c r="D72" s="157"/>
      <c r="E72" s="157"/>
      <c r="F72" s="157"/>
      <c r="G72" s="157"/>
      <c r="H72" s="158"/>
      <c r="I72" s="20"/>
      <c r="J72" s="6"/>
      <c r="K72" s="6"/>
      <c r="L72" s="6"/>
      <c r="M72" s="14"/>
      <c r="N72" s="2"/>
      <c r="O72" s="68"/>
      <c r="P72" s="68"/>
    </row>
    <row r="73" spans="1:16" ht="12.75">
      <c r="A73" s="2"/>
      <c r="B73" s="138">
        <v>25</v>
      </c>
      <c r="C73" s="165" t="s">
        <v>133</v>
      </c>
      <c r="D73" s="166"/>
      <c r="E73" s="166"/>
      <c r="F73" s="166"/>
      <c r="G73" s="166"/>
      <c r="H73" s="167"/>
      <c r="I73" s="20"/>
      <c r="J73" s="6"/>
      <c r="K73" s="6"/>
      <c r="L73" s="6"/>
      <c r="M73" s="14"/>
      <c r="N73" s="2"/>
      <c r="O73" s="68"/>
      <c r="P73" s="68"/>
    </row>
    <row r="74" spans="1:16" ht="12.75">
      <c r="A74" s="2"/>
      <c r="B74" s="139"/>
      <c r="C74" s="168"/>
      <c r="D74" s="169"/>
      <c r="E74" s="169"/>
      <c r="F74" s="169"/>
      <c r="G74" s="169"/>
      <c r="H74" s="170"/>
      <c r="I74" s="20"/>
      <c r="J74" s="12"/>
      <c r="K74" s="12"/>
      <c r="L74" s="12"/>
      <c r="M74" s="11"/>
      <c r="N74" s="2"/>
      <c r="O74" s="68"/>
      <c r="P74" s="68"/>
    </row>
    <row r="75" spans="1:16" ht="12.75">
      <c r="A75" s="2"/>
      <c r="B75" s="20"/>
      <c r="C75" s="20"/>
      <c r="D75" s="20"/>
      <c r="E75" s="20"/>
      <c r="F75" s="20"/>
      <c r="G75" s="20"/>
      <c r="H75" s="20"/>
      <c r="I75" s="20"/>
      <c r="J75" s="20"/>
      <c r="K75" s="20"/>
      <c r="L75" s="20"/>
      <c r="M75" s="20"/>
      <c r="N75" s="2"/>
      <c r="O75" s="68"/>
      <c r="P75" s="68"/>
    </row>
    <row r="76" spans="1:16" ht="15.75">
      <c r="A76" s="2"/>
      <c r="B76" s="24" t="s">
        <v>82</v>
      </c>
      <c r="C76" s="20"/>
      <c r="D76" s="20"/>
      <c r="E76" s="20"/>
      <c r="F76" s="20"/>
      <c r="G76" s="20"/>
      <c r="H76" s="20"/>
      <c r="I76" s="20"/>
      <c r="J76" s="20"/>
      <c r="K76" s="20"/>
      <c r="L76" s="20"/>
      <c r="M76" s="20"/>
      <c r="N76" s="2"/>
      <c r="O76" s="68"/>
      <c r="P76" s="68"/>
    </row>
    <row r="77" spans="1:16" ht="12.75">
      <c r="A77" s="2"/>
      <c r="B77" s="20"/>
      <c r="C77" s="20"/>
      <c r="D77" s="20"/>
      <c r="E77" s="20"/>
      <c r="F77" s="20"/>
      <c r="G77" s="20"/>
      <c r="H77" s="20"/>
      <c r="I77" s="25"/>
      <c r="J77" s="119" t="s">
        <v>66</v>
      </c>
      <c r="K77" s="119" t="s">
        <v>67</v>
      </c>
      <c r="L77" s="119" t="s">
        <v>68</v>
      </c>
      <c r="M77" s="119" t="s">
        <v>69</v>
      </c>
      <c r="N77" s="2"/>
      <c r="O77" s="68"/>
      <c r="P77" s="68"/>
    </row>
    <row r="78" spans="1:16" ht="12.75">
      <c r="A78" s="2"/>
      <c r="B78" s="138">
        <v>26</v>
      </c>
      <c r="C78" s="153" t="s">
        <v>94</v>
      </c>
      <c r="D78" s="154"/>
      <c r="E78" s="154"/>
      <c r="F78" s="154"/>
      <c r="G78" s="154"/>
      <c r="H78" s="155"/>
      <c r="I78" s="25"/>
      <c r="J78" s="4"/>
      <c r="K78" s="8"/>
      <c r="L78" s="8"/>
      <c r="M78" s="4"/>
      <c r="N78" s="2"/>
      <c r="O78" s="68"/>
      <c r="P78" s="68"/>
    </row>
    <row r="79" spans="1:16" ht="12.75">
      <c r="A79" s="2"/>
      <c r="B79" s="139"/>
      <c r="C79" s="156"/>
      <c r="D79" s="157"/>
      <c r="E79" s="157"/>
      <c r="F79" s="157"/>
      <c r="G79" s="157"/>
      <c r="H79" s="158"/>
      <c r="I79" s="25"/>
      <c r="J79" s="4"/>
      <c r="K79" s="6"/>
      <c r="L79" s="6"/>
      <c r="M79" s="4"/>
      <c r="N79" s="2"/>
      <c r="O79" s="68"/>
      <c r="P79" s="68"/>
    </row>
    <row r="80" spans="1:16" ht="12.75">
      <c r="A80" s="2"/>
      <c r="B80" s="138">
        <v>27</v>
      </c>
      <c r="C80" s="141" t="s">
        <v>93</v>
      </c>
      <c r="D80" s="142"/>
      <c r="E80" s="142"/>
      <c r="F80" s="142"/>
      <c r="G80" s="142"/>
      <c r="H80" s="143"/>
      <c r="I80" s="25"/>
      <c r="J80" s="4"/>
      <c r="K80" s="6"/>
      <c r="L80" s="6"/>
      <c r="M80" s="4"/>
      <c r="N80" s="2"/>
      <c r="O80" s="68"/>
      <c r="P80" s="68"/>
    </row>
    <row r="81" spans="1:16" ht="12.75">
      <c r="A81" s="2"/>
      <c r="B81" s="139"/>
      <c r="C81" s="144"/>
      <c r="D81" s="145"/>
      <c r="E81" s="145"/>
      <c r="F81" s="145"/>
      <c r="G81" s="145"/>
      <c r="H81" s="146"/>
      <c r="I81" s="25"/>
      <c r="J81" s="4"/>
      <c r="K81" s="12"/>
      <c r="L81" s="12"/>
      <c r="M81" s="4"/>
      <c r="N81" s="2"/>
      <c r="O81" s="68"/>
      <c r="P81" s="68"/>
    </row>
    <row r="82" spans="1:16" ht="12.75">
      <c r="A82" s="2"/>
      <c r="B82" s="20"/>
      <c r="C82" s="20"/>
      <c r="D82" s="20"/>
      <c r="E82" s="20"/>
      <c r="F82" s="20"/>
      <c r="G82" s="20"/>
      <c r="H82" s="20"/>
      <c r="I82" s="25"/>
      <c r="J82" s="25"/>
      <c r="K82" s="25"/>
      <c r="L82" s="25"/>
      <c r="M82" s="25"/>
      <c r="N82" s="2"/>
      <c r="O82" s="68"/>
      <c r="P82" s="68"/>
    </row>
    <row r="83" spans="1:16" ht="12.75">
      <c r="A83" s="2"/>
      <c r="B83" s="2"/>
      <c r="C83" s="2"/>
      <c r="D83" s="2"/>
      <c r="E83" s="2"/>
      <c r="F83" s="2"/>
      <c r="G83" s="2"/>
      <c r="H83" s="2"/>
      <c r="I83" s="2"/>
      <c r="J83" s="2"/>
      <c r="K83" s="2"/>
      <c r="L83" s="2"/>
      <c r="M83" s="2"/>
      <c r="N83" s="2"/>
      <c r="O83" s="68"/>
      <c r="P83" s="68"/>
    </row>
    <row r="84" spans="1:16" ht="18.75">
      <c r="A84" s="2"/>
      <c r="B84" s="18" t="s">
        <v>79</v>
      </c>
      <c r="C84" s="19"/>
      <c r="D84" s="19"/>
      <c r="E84" s="19"/>
      <c r="F84" s="19"/>
      <c r="G84" s="19"/>
      <c r="H84" s="19"/>
      <c r="I84" s="19"/>
      <c r="J84" s="19"/>
      <c r="K84" s="19"/>
      <c r="L84" s="19"/>
      <c r="M84" s="19"/>
      <c r="N84" s="2"/>
      <c r="O84" s="68"/>
      <c r="P84" s="68"/>
    </row>
    <row r="85" spans="1:16" ht="12.75">
      <c r="A85" s="2"/>
      <c r="B85" s="2"/>
      <c r="C85" s="2"/>
      <c r="D85" s="2"/>
      <c r="E85" s="2"/>
      <c r="F85" s="2"/>
      <c r="G85" s="2"/>
      <c r="H85" s="2"/>
      <c r="I85" s="2"/>
      <c r="J85" s="2"/>
      <c r="K85" s="2"/>
      <c r="L85" s="2"/>
      <c r="M85" s="2"/>
      <c r="N85" s="2"/>
      <c r="O85" s="68"/>
      <c r="P85" s="68"/>
    </row>
    <row r="86" spans="1:16" ht="15.75">
      <c r="A86" s="2"/>
      <c r="B86" s="77" t="s">
        <v>84</v>
      </c>
      <c r="C86" s="76"/>
      <c r="D86" s="76"/>
      <c r="E86" s="76"/>
      <c r="F86" s="76"/>
      <c r="G86" s="76"/>
      <c r="H86" s="76"/>
      <c r="I86" s="76"/>
      <c r="J86" s="78"/>
      <c r="K86" s="78"/>
      <c r="L86" s="78"/>
      <c r="M86" s="78"/>
      <c r="N86" s="2"/>
      <c r="O86" s="68"/>
      <c r="P86" s="68"/>
    </row>
    <row r="87" spans="1:16" ht="12.75">
      <c r="A87" s="2"/>
      <c r="B87" s="76"/>
      <c r="C87" s="76"/>
      <c r="D87" s="76"/>
      <c r="E87" s="76"/>
      <c r="F87" s="76"/>
      <c r="G87" s="76"/>
      <c r="H87" s="76"/>
      <c r="I87" s="76"/>
      <c r="J87" s="119" t="s">
        <v>66</v>
      </c>
      <c r="K87" s="119" t="s">
        <v>67</v>
      </c>
      <c r="L87" s="119" t="s">
        <v>68</v>
      </c>
      <c r="M87" s="119" t="s">
        <v>69</v>
      </c>
      <c r="N87" s="2"/>
      <c r="O87" s="68"/>
      <c r="P87" s="68"/>
    </row>
    <row r="88" spans="1:16" ht="12.75">
      <c r="A88" s="2"/>
      <c r="B88" s="138">
        <v>28</v>
      </c>
      <c r="C88" s="159" t="s">
        <v>85</v>
      </c>
      <c r="D88" s="160"/>
      <c r="E88" s="160"/>
      <c r="F88" s="160"/>
      <c r="G88" s="160"/>
      <c r="H88" s="161"/>
      <c r="I88" s="76"/>
      <c r="J88" s="4"/>
      <c r="K88" s="8"/>
      <c r="L88" s="8"/>
      <c r="M88" s="4"/>
      <c r="N88" s="2"/>
      <c r="O88" s="68"/>
      <c r="P88" s="68"/>
    </row>
    <row r="89" spans="1:16" ht="12.75">
      <c r="A89" s="2"/>
      <c r="B89" s="139"/>
      <c r="C89" s="162"/>
      <c r="D89" s="163"/>
      <c r="E89" s="163"/>
      <c r="F89" s="163"/>
      <c r="G89" s="163"/>
      <c r="H89" s="164"/>
      <c r="I89" s="76"/>
      <c r="J89" s="4"/>
      <c r="K89" s="6"/>
      <c r="L89" s="6"/>
      <c r="M89" s="4"/>
      <c r="N89" s="2"/>
      <c r="O89" s="68"/>
      <c r="P89" s="68"/>
    </row>
    <row r="90" spans="1:16" ht="12.75">
      <c r="A90" s="2"/>
      <c r="B90" s="138">
        <v>29</v>
      </c>
      <c r="C90" s="159" t="s">
        <v>86</v>
      </c>
      <c r="D90" s="160"/>
      <c r="E90" s="160"/>
      <c r="F90" s="160"/>
      <c r="G90" s="160"/>
      <c r="H90" s="161"/>
      <c r="I90" s="76"/>
      <c r="J90" s="4"/>
      <c r="K90" s="6"/>
      <c r="L90" s="6"/>
      <c r="M90" s="4"/>
      <c r="N90" s="2"/>
      <c r="O90" s="68"/>
      <c r="P90" s="68"/>
    </row>
    <row r="91" spans="1:16" ht="12.75">
      <c r="A91" s="2"/>
      <c r="B91" s="139"/>
      <c r="C91" s="162"/>
      <c r="D91" s="163"/>
      <c r="E91" s="163"/>
      <c r="F91" s="163"/>
      <c r="G91" s="163"/>
      <c r="H91" s="164"/>
      <c r="I91" s="76"/>
      <c r="J91" s="4"/>
      <c r="K91" s="6"/>
      <c r="L91" s="6"/>
      <c r="M91" s="4"/>
      <c r="N91" s="2"/>
      <c r="O91" s="68"/>
      <c r="P91" s="68"/>
    </row>
    <row r="92" spans="1:16" ht="12.75">
      <c r="A92" s="2"/>
      <c r="B92" s="138">
        <v>30</v>
      </c>
      <c r="C92" s="177" t="s">
        <v>87</v>
      </c>
      <c r="D92" s="178"/>
      <c r="E92" s="178"/>
      <c r="F92" s="178"/>
      <c r="G92" s="178"/>
      <c r="H92" s="179"/>
      <c r="I92" s="76"/>
      <c r="J92" s="4"/>
      <c r="K92" s="6"/>
      <c r="L92" s="6"/>
      <c r="M92" s="4"/>
      <c r="N92" s="2"/>
      <c r="O92" s="68"/>
      <c r="P92" s="68"/>
    </row>
    <row r="93" spans="1:16" ht="12.75">
      <c r="A93" s="2"/>
      <c r="B93" s="139"/>
      <c r="C93" s="180"/>
      <c r="D93" s="181"/>
      <c r="E93" s="181"/>
      <c r="F93" s="181"/>
      <c r="G93" s="181"/>
      <c r="H93" s="182"/>
      <c r="I93" s="76"/>
      <c r="J93" s="4"/>
      <c r="K93" s="6"/>
      <c r="L93" s="6"/>
      <c r="M93" s="4"/>
      <c r="N93" s="2"/>
      <c r="O93" s="68"/>
      <c r="P93" s="68"/>
    </row>
    <row r="94" spans="1:16" ht="12.75">
      <c r="A94" s="2"/>
      <c r="B94" s="138">
        <v>31</v>
      </c>
      <c r="C94" s="159" t="s">
        <v>88</v>
      </c>
      <c r="D94" s="192"/>
      <c r="E94" s="192"/>
      <c r="F94" s="192"/>
      <c r="G94" s="192"/>
      <c r="H94" s="193"/>
      <c r="I94" s="76"/>
      <c r="J94" s="4"/>
      <c r="K94" s="6"/>
      <c r="L94" s="6"/>
      <c r="M94" s="4"/>
      <c r="N94" s="2"/>
      <c r="O94" s="68"/>
      <c r="P94" s="68"/>
    </row>
    <row r="95" spans="1:16" ht="12.75">
      <c r="A95" s="2"/>
      <c r="B95" s="139"/>
      <c r="C95" s="194"/>
      <c r="D95" s="195"/>
      <c r="E95" s="195"/>
      <c r="F95" s="195"/>
      <c r="G95" s="195"/>
      <c r="H95" s="196"/>
      <c r="I95" s="76"/>
      <c r="J95" s="4"/>
      <c r="K95" s="12"/>
      <c r="L95" s="12"/>
      <c r="M95" s="4"/>
      <c r="N95" s="2"/>
      <c r="O95" s="68"/>
      <c r="P95" s="68"/>
    </row>
    <row r="96" spans="1:16" ht="12.75">
      <c r="A96" s="2"/>
      <c r="B96" s="76"/>
      <c r="C96" s="76"/>
      <c r="D96" s="76"/>
      <c r="E96" s="76"/>
      <c r="F96" s="76"/>
      <c r="G96" s="76"/>
      <c r="H96" s="76"/>
      <c r="I96" s="76"/>
      <c r="J96" s="78"/>
      <c r="K96" s="78"/>
      <c r="L96" s="78"/>
      <c r="M96" s="78"/>
      <c r="N96" s="2"/>
      <c r="O96" s="68"/>
      <c r="P96" s="68"/>
    </row>
    <row r="97" spans="1:16" ht="15.75">
      <c r="A97" s="2"/>
      <c r="B97" s="77" t="s">
        <v>83</v>
      </c>
      <c r="C97" s="76"/>
      <c r="D97" s="76"/>
      <c r="E97" s="76"/>
      <c r="F97" s="76"/>
      <c r="G97" s="76"/>
      <c r="H97" s="76"/>
      <c r="I97" s="76"/>
      <c r="J97" s="76"/>
      <c r="K97" s="76"/>
      <c r="L97" s="76"/>
      <c r="M97" s="76"/>
      <c r="N97" s="2"/>
      <c r="O97" s="68"/>
      <c r="P97" s="68"/>
    </row>
    <row r="98" spans="1:16" ht="12.75">
      <c r="A98" s="2"/>
      <c r="B98" s="76"/>
      <c r="C98" s="76"/>
      <c r="D98" s="76"/>
      <c r="E98" s="76"/>
      <c r="F98" s="76"/>
      <c r="G98" s="76"/>
      <c r="H98" s="76"/>
      <c r="I98" s="76"/>
      <c r="J98" s="119" t="s">
        <v>66</v>
      </c>
      <c r="K98" s="119" t="s">
        <v>67</v>
      </c>
      <c r="L98" s="119" t="s">
        <v>68</v>
      </c>
      <c r="M98" s="119" t="s">
        <v>69</v>
      </c>
      <c r="N98" s="2"/>
      <c r="O98" s="68"/>
      <c r="P98" s="68"/>
    </row>
    <row r="99" spans="1:16" ht="12.75">
      <c r="A99" s="2"/>
      <c r="B99" s="138">
        <v>32</v>
      </c>
      <c r="C99" s="159" t="s">
        <v>129</v>
      </c>
      <c r="D99" s="160"/>
      <c r="E99" s="160"/>
      <c r="F99" s="160"/>
      <c r="G99" s="160"/>
      <c r="H99" s="161"/>
      <c r="I99" s="76"/>
      <c r="J99" s="8"/>
      <c r="K99" s="8"/>
      <c r="L99" s="8"/>
      <c r="M99" s="7"/>
      <c r="N99" s="2"/>
      <c r="O99" s="68"/>
      <c r="P99" s="68"/>
    </row>
    <row r="100" spans="1:16" ht="12.75">
      <c r="A100" s="2"/>
      <c r="B100" s="139"/>
      <c r="C100" s="162"/>
      <c r="D100" s="163"/>
      <c r="E100" s="163"/>
      <c r="F100" s="163"/>
      <c r="G100" s="163"/>
      <c r="H100" s="164"/>
      <c r="I100" s="76"/>
      <c r="J100" s="12"/>
      <c r="K100" s="12"/>
      <c r="L100" s="12"/>
      <c r="M100" s="11"/>
      <c r="N100" s="2"/>
      <c r="O100" s="68"/>
      <c r="P100" s="68"/>
    </row>
    <row r="101" spans="1:16" ht="12.75">
      <c r="A101" s="2"/>
      <c r="B101" s="138">
        <v>33</v>
      </c>
      <c r="C101" s="171" t="s">
        <v>89</v>
      </c>
      <c r="D101" s="172"/>
      <c r="E101" s="172"/>
      <c r="F101" s="172"/>
      <c r="G101" s="172"/>
      <c r="H101" s="173"/>
      <c r="I101" s="76"/>
      <c r="J101" s="6"/>
      <c r="K101" s="6"/>
      <c r="L101" s="6"/>
      <c r="M101" s="14"/>
      <c r="N101" s="2"/>
      <c r="O101" s="68"/>
      <c r="P101" s="68"/>
    </row>
    <row r="102" spans="1:16" ht="12.75">
      <c r="A102" s="2"/>
      <c r="B102" s="139"/>
      <c r="C102" s="174"/>
      <c r="D102" s="175"/>
      <c r="E102" s="175"/>
      <c r="F102" s="175"/>
      <c r="G102" s="175"/>
      <c r="H102" s="176"/>
      <c r="I102" s="76"/>
      <c r="J102" s="6"/>
      <c r="K102" s="6"/>
      <c r="L102" s="6"/>
      <c r="M102" s="14"/>
      <c r="N102" s="2"/>
      <c r="O102" s="68"/>
      <c r="P102" s="68"/>
    </row>
    <row r="103" spans="1:16" ht="12.75">
      <c r="A103" s="2"/>
      <c r="B103" s="138">
        <v>34</v>
      </c>
      <c r="C103" s="159" t="s">
        <v>90</v>
      </c>
      <c r="D103" s="160"/>
      <c r="E103" s="160"/>
      <c r="F103" s="160"/>
      <c r="G103" s="160"/>
      <c r="H103" s="161"/>
      <c r="I103" s="76"/>
      <c r="J103" s="8"/>
      <c r="K103" s="8"/>
      <c r="L103" s="8"/>
      <c r="M103" s="7"/>
      <c r="N103" s="2"/>
      <c r="O103" s="68"/>
      <c r="P103" s="68"/>
    </row>
    <row r="104" spans="1:16" ht="12.75">
      <c r="A104" s="2"/>
      <c r="B104" s="139"/>
      <c r="C104" s="162"/>
      <c r="D104" s="163"/>
      <c r="E104" s="163"/>
      <c r="F104" s="163"/>
      <c r="G104" s="163"/>
      <c r="H104" s="164"/>
      <c r="I104" s="76"/>
      <c r="J104" s="12"/>
      <c r="K104" s="12"/>
      <c r="L104" s="12"/>
      <c r="M104" s="11"/>
      <c r="N104" s="2"/>
      <c r="O104" s="68"/>
      <c r="P104" s="68"/>
    </row>
    <row r="105" spans="1:16" ht="12.75">
      <c r="A105" s="2"/>
      <c r="B105" s="138">
        <v>35</v>
      </c>
      <c r="C105" s="177" t="s">
        <v>91</v>
      </c>
      <c r="D105" s="178"/>
      <c r="E105" s="178"/>
      <c r="F105" s="178"/>
      <c r="G105" s="178"/>
      <c r="H105" s="179"/>
      <c r="I105" s="76"/>
      <c r="J105" s="6"/>
      <c r="K105" s="6"/>
      <c r="L105" s="6"/>
      <c r="M105" s="14"/>
      <c r="N105" s="2"/>
      <c r="O105" s="68"/>
      <c r="P105" s="68"/>
    </row>
    <row r="106" spans="1:16" ht="12.75">
      <c r="A106" s="2"/>
      <c r="B106" s="139"/>
      <c r="C106" s="180"/>
      <c r="D106" s="181"/>
      <c r="E106" s="181"/>
      <c r="F106" s="181"/>
      <c r="G106" s="181"/>
      <c r="H106" s="182"/>
      <c r="I106" s="76"/>
      <c r="J106" s="12"/>
      <c r="K106" s="12"/>
      <c r="L106" s="12"/>
      <c r="M106" s="11"/>
      <c r="N106" s="2"/>
      <c r="O106" s="68"/>
      <c r="P106" s="68"/>
    </row>
    <row r="107" spans="1:16" ht="12.75">
      <c r="A107" s="2"/>
      <c r="B107" s="138">
        <v>36</v>
      </c>
      <c r="C107" s="159" t="s">
        <v>92</v>
      </c>
      <c r="D107" s="160"/>
      <c r="E107" s="160"/>
      <c r="F107" s="160"/>
      <c r="G107" s="160"/>
      <c r="H107" s="161"/>
      <c r="I107" s="76"/>
      <c r="J107" s="6"/>
      <c r="K107" s="6"/>
      <c r="L107" s="6"/>
      <c r="M107" s="14"/>
      <c r="N107" s="2"/>
      <c r="O107" s="68"/>
      <c r="P107" s="68"/>
    </row>
    <row r="108" spans="1:16" ht="12.75">
      <c r="A108" s="2"/>
      <c r="B108" s="139"/>
      <c r="C108" s="162"/>
      <c r="D108" s="163"/>
      <c r="E108" s="163"/>
      <c r="F108" s="163"/>
      <c r="G108" s="163"/>
      <c r="H108" s="164"/>
      <c r="I108" s="76"/>
      <c r="J108" s="12"/>
      <c r="K108" s="12"/>
      <c r="L108" s="12"/>
      <c r="M108" s="11"/>
      <c r="N108" s="2"/>
      <c r="O108" s="68"/>
      <c r="P108" s="68"/>
    </row>
    <row r="109" spans="1:16" ht="12.75">
      <c r="A109" s="2"/>
      <c r="B109" s="76"/>
      <c r="C109" s="76"/>
      <c r="D109" s="76"/>
      <c r="E109" s="76"/>
      <c r="F109" s="76"/>
      <c r="G109" s="76"/>
      <c r="H109" s="76"/>
      <c r="I109" s="76"/>
      <c r="J109" s="76"/>
      <c r="K109" s="76"/>
      <c r="L109" s="76"/>
      <c r="M109" s="76"/>
      <c r="N109" s="2"/>
      <c r="O109" s="68"/>
      <c r="P109" s="68"/>
    </row>
    <row r="110" spans="1:16" ht="12.75">
      <c r="A110" s="2"/>
      <c r="B110" s="2"/>
      <c r="C110" s="2"/>
      <c r="D110" s="2"/>
      <c r="E110" s="2"/>
      <c r="F110" s="2"/>
      <c r="G110" s="2"/>
      <c r="H110" s="2"/>
      <c r="I110" s="2"/>
      <c r="J110" s="2"/>
      <c r="K110" s="2"/>
      <c r="L110" s="2"/>
      <c r="M110" s="2"/>
      <c r="N110" s="2"/>
      <c r="O110" s="68"/>
      <c r="P110" s="68"/>
    </row>
    <row r="111" spans="1:16" ht="12.75">
      <c r="A111" s="2"/>
      <c r="B111" s="2"/>
      <c r="C111" s="2"/>
      <c r="D111" s="2"/>
      <c r="E111" s="2"/>
      <c r="F111" s="2"/>
      <c r="G111" s="2"/>
      <c r="H111" s="2"/>
      <c r="I111" s="2"/>
      <c r="J111" s="2"/>
      <c r="K111" s="2"/>
      <c r="L111" s="2"/>
      <c r="M111" s="2"/>
      <c r="N111" s="2"/>
      <c r="O111" s="68"/>
      <c r="P111" s="68"/>
    </row>
    <row r="112" spans="1:16" ht="12.75">
      <c r="A112" s="2"/>
      <c r="B112" s="2"/>
      <c r="C112" s="2"/>
      <c r="D112" s="2"/>
      <c r="E112" s="2"/>
      <c r="F112" s="2"/>
      <c r="G112" s="2"/>
      <c r="H112" s="2"/>
      <c r="I112" s="2"/>
      <c r="J112" s="2"/>
      <c r="K112" s="2"/>
      <c r="L112" s="2"/>
      <c r="M112" s="2"/>
      <c r="N112" s="2"/>
      <c r="O112" s="68"/>
      <c r="P112" s="68"/>
    </row>
    <row r="113" spans="15:16" ht="12.75">
      <c r="O113" s="68"/>
      <c r="P113" s="68"/>
    </row>
  </sheetData>
  <sheetProtection/>
  <mergeCells count="72">
    <mergeCell ref="C18:H19"/>
    <mergeCell ref="B105:B106"/>
    <mergeCell ref="B94:B95"/>
    <mergeCell ref="C13:H14"/>
    <mergeCell ref="C11:H12"/>
    <mergeCell ref="C69:H70"/>
    <mergeCell ref="C65:H66"/>
    <mergeCell ref="C60:H61"/>
    <mergeCell ref="C58:H59"/>
    <mergeCell ref="C56:H57"/>
    <mergeCell ref="C54:H55"/>
    <mergeCell ref="C20:H21"/>
    <mergeCell ref="C22:H23"/>
    <mergeCell ref="C49:H50"/>
    <mergeCell ref="C39:H40"/>
    <mergeCell ref="C29:H30"/>
    <mergeCell ref="C51:H53"/>
    <mergeCell ref="C15:H17"/>
    <mergeCell ref="B73:B74"/>
    <mergeCell ref="B107:B108"/>
    <mergeCell ref="C90:H91"/>
    <mergeCell ref="C80:H81"/>
    <mergeCell ref="B78:B79"/>
    <mergeCell ref="B80:B81"/>
    <mergeCell ref="C94:H95"/>
    <mergeCell ref="C88:H89"/>
    <mergeCell ref="B88:B89"/>
    <mergeCell ref="B90:B91"/>
    <mergeCell ref="B92:B93"/>
    <mergeCell ref="C101:H102"/>
    <mergeCell ref="C105:H106"/>
    <mergeCell ref="C92:H93"/>
    <mergeCell ref="C78:H79"/>
    <mergeCell ref="B103:B104"/>
    <mergeCell ref="B54:B55"/>
    <mergeCell ref="B56:B57"/>
    <mergeCell ref="B58:B59"/>
    <mergeCell ref="C107:H108"/>
    <mergeCell ref="C103:H104"/>
    <mergeCell ref="C99:H100"/>
    <mergeCell ref="B99:B100"/>
    <mergeCell ref="B101:B102"/>
    <mergeCell ref="B60:B61"/>
    <mergeCell ref="C73:H74"/>
    <mergeCell ref="C67:H68"/>
    <mergeCell ref="B65:B66"/>
    <mergeCell ref="B67:B68"/>
    <mergeCell ref="C71:H72"/>
    <mergeCell ref="B69:B70"/>
    <mergeCell ref="B71:B72"/>
    <mergeCell ref="B33:B34"/>
    <mergeCell ref="C27:H28"/>
    <mergeCell ref="C31:H32"/>
    <mergeCell ref="C33:H34"/>
    <mergeCell ref="B27:B28"/>
    <mergeCell ref="B35:B36"/>
    <mergeCell ref="C35:H36"/>
    <mergeCell ref="B37:B38"/>
    <mergeCell ref="B47:B48"/>
    <mergeCell ref="B49:B50"/>
    <mergeCell ref="B51:B53"/>
    <mergeCell ref="B39:B40"/>
    <mergeCell ref="C47:H48"/>
    <mergeCell ref="C37:H38"/>
    <mergeCell ref="B20:B21"/>
    <mergeCell ref="B22:B23"/>
    <mergeCell ref="B29:B30"/>
    <mergeCell ref="B31:B32"/>
    <mergeCell ref="B11:B12"/>
    <mergeCell ref="B13:B14"/>
    <mergeCell ref="B15:B17"/>
    <mergeCell ref="B18:B19"/>
  </mergeCells>
  <printOptions/>
  <pageMargins left="0.787401575" right="0.787401575" top="0.984251969" bottom="0.984251969" header="0.4921259845" footer="0.4921259845"/>
  <pageSetup horizontalDpi="600" verticalDpi="600" orientation="portrait" paperSize="9" scale="55" r:id="rId2"/>
  <rowBreaks count="1" manualBreakCount="1">
    <brk id="42" max="13" man="1"/>
  </rowBreaks>
  <legacyDrawing r:id="rId1"/>
</worksheet>
</file>

<file path=xl/worksheets/sheet4.xml><?xml version="1.0" encoding="utf-8"?>
<worksheet xmlns="http://schemas.openxmlformats.org/spreadsheetml/2006/main" xmlns:r="http://schemas.openxmlformats.org/officeDocument/2006/relationships">
  <dimension ref="A1:U52"/>
  <sheetViews>
    <sheetView zoomScale="80" zoomScaleNormal="80" zoomScalePageLayoutView="41" workbookViewId="0" topLeftCell="A16">
      <selection activeCell="B31" sqref="B31"/>
    </sheetView>
  </sheetViews>
  <sheetFormatPr defaultColWidth="11.421875" defaultRowHeight="12.75"/>
  <cols>
    <col min="1" max="1" width="5.57421875" style="0" customWidth="1"/>
    <col min="2" max="2" width="12.8515625" style="0" customWidth="1"/>
    <col min="3" max="3" width="15.00390625" style="0" bestFit="1" customWidth="1"/>
    <col min="4" max="4" width="15.00390625" style="0" customWidth="1"/>
    <col min="5" max="7" width="13.00390625" style="0" customWidth="1"/>
    <col min="8" max="9" width="15.00390625" style="0" customWidth="1"/>
  </cols>
  <sheetData>
    <row r="1" spans="1:21" s="33" customFormat="1" ht="21" customHeight="1">
      <c r="A1" s="32"/>
      <c r="B1" s="225" t="s">
        <v>104</v>
      </c>
      <c r="C1" s="225"/>
      <c r="D1" s="225"/>
      <c r="E1" s="225"/>
      <c r="F1" s="225"/>
      <c r="G1" s="225"/>
      <c r="H1" s="225"/>
      <c r="I1" s="225"/>
      <c r="J1" s="225"/>
      <c r="K1" s="225"/>
      <c r="L1" s="225"/>
      <c r="M1" s="225"/>
      <c r="N1" s="225"/>
      <c r="O1" s="225"/>
      <c r="P1" s="225"/>
      <c r="Q1" s="225"/>
      <c r="R1" s="225"/>
      <c r="S1" s="225"/>
      <c r="T1" s="225"/>
      <c r="U1" s="225"/>
    </row>
    <row r="2" spans="1:21" ht="12.75">
      <c r="A2" s="50"/>
      <c r="B2" s="50"/>
      <c r="C2" s="50"/>
      <c r="D2" s="50"/>
      <c r="E2" s="50"/>
      <c r="F2" s="50"/>
      <c r="G2" s="50"/>
      <c r="H2" s="50"/>
      <c r="I2" s="50"/>
      <c r="J2" s="50"/>
      <c r="K2" s="50"/>
      <c r="L2" s="50"/>
      <c r="M2" s="50"/>
      <c r="N2" s="50"/>
      <c r="O2" s="50"/>
      <c r="P2" s="50"/>
      <c r="Q2" s="50"/>
      <c r="R2" s="50"/>
      <c r="S2" s="50"/>
      <c r="T2" s="50"/>
      <c r="U2" s="50"/>
    </row>
    <row r="3" spans="1:21" ht="12.75">
      <c r="A3" s="228" t="s">
        <v>54</v>
      </c>
      <c r="B3" s="229"/>
      <c r="C3" s="229"/>
      <c r="D3" s="229"/>
      <c r="E3" s="229"/>
      <c r="F3" s="229"/>
      <c r="G3" s="229"/>
      <c r="H3" s="229"/>
      <c r="I3" s="229"/>
      <c r="J3" s="229"/>
      <c r="K3" s="229"/>
      <c r="L3" s="229"/>
      <c r="M3" s="229"/>
      <c r="N3" s="229"/>
      <c r="O3" s="229"/>
      <c r="P3" s="50"/>
      <c r="Q3" s="50"/>
      <c r="R3" s="50"/>
      <c r="S3" s="50"/>
      <c r="T3" s="50"/>
      <c r="U3" s="50"/>
    </row>
    <row r="4" spans="1:21" ht="12.75">
      <c r="A4" s="50"/>
      <c r="B4" s="50"/>
      <c r="C4" s="50"/>
      <c r="D4" s="50"/>
      <c r="E4" s="54"/>
      <c r="F4" s="54"/>
      <c r="G4" s="54"/>
      <c r="H4" s="54"/>
      <c r="I4" s="54"/>
      <c r="J4" s="54"/>
      <c r="K4" s="54"/>
      <c r="L4" s="54"/>
      <c r="M4" s="50"/>
      <c r="N4" s="50"/>
      <c r="O4" s="50"/>
      <c r="P4" s="50"/>
      <c r="Q4" s="50"/>
      <c r="R4" s="50"/>
      <c r="S4" s="50"/>
      <c r="T4" s="50"/>
      <c r="U4" s="50"/>
    </row>
    <row r="5" spans="1:21" ht="12.75">
      <c r="A5" s="50"/>
      <c r="B5" s="56"/>
      <c r="C5" s="50"/>
      <c r="D5" s="50"/>
      <c r="E5" s="54"/>
      <c r="F5" s="57"/>
      <c r="G5" s="58"/>
      <c r="H5" s="57"/>
      <c r="I5" s="57"/>
      <c r="J5" s="57"/>
      <c r="K5" s="57"/>
      <c r="L5" s="57"/>
      <c r="M5" s="50"/>
      <c r="N5" s="50"/>
      <c r="O5" s="50"/>
      <c r="P5" s="50"/>
      <c r="Q5" s="50"/>
      <c r="R5" s="50"/>
      <c r="S5" s="50"/>
      <c r="T5" s="50"/>
      <c r="U5" s="50"/>
    </row>
    <row r="6" spans="1:21" ht="12.75">
      <c r="A6" s="50"/>
      <c r="B6" s="56"/>
      <c r="C6" s="50"/>
      <c r="D6" s="50"/>
      <c r="E6" s="54"/>
      <c r="F6" s="57"/>
      <c r="G6" s="58"/>
      <c r="H6" s="57"/>
      <c r="I6" s="57"/>
      <c r="J6" s="57"/>
      <c r="K6" s="57"/>
      <c r="L6" s="57"/>
      <c r="M6" s="50"/>
      <c r="N6" s="50"/>
      <c r="O6" s="50"/>
      <c r="P6" s="50"/>
      <c r="Q6" s="50"/>
      <c r="R6" s="50"/>
      <c r="S6" s="50"/>
      <c r="T6" s="50"/>
      <c r="U6" s="50"/>
    </row>
    <row r="7" spans="1:21" ht="12.75">
      <c r="A7" s="50"/>
      <c r="B7" s="56"/>
      <c r="C7" s="50"/>
      <c r="D7" s="50"/>
      <c r="E7" s="54"/>
      <c r="F7" s="57"/>
      <c r="G7" s="58"/>
      <c r="H7" s="57"/>
      <c r="I7" s="57"/>
      <c r="J7" s="57"/>
      <c r="K7" s="57"/>
      <c r="L7" s="57"/>
      <c r="M7" s="50"/>
      <c r="N7" s="50"/>
      <c r="O7" s="50"/>
      <c r="P7" s="50"/>
      <c r="Q7" s="50"/>
      <c r="R7" s="50"/>
      <c r="S7" s="50"/>
      <c r="T7" s="50"/>
      <c r="U7" s="50"/>
    </row>
    <row r="8" spans="1:21" ht="12.75">
      <c r="A8" s="50"/>
      <c r="B8" s="56"/>
      <c r="C8" s="50"/>
      <c r="D8" s="50"/>
      <c r="E8" s="54"/>
      <c r="F8" s="57"/>
      <c r="G8" s="58"/>
      <c r="H8" s="57"/>
      <c r="I8" s="57"/>
      <c r="J8" s="57"/>
      <c r="K8" s="57"/>
      <c r="L8" s="57"/>
      <c r="M8" s="50"/>
      <c r="N8" s="50"/>
      <c r="O8" s="50"/>
      <c r="P8" s="50"/>
      <c r="Q8" s="50"/>
      <c r="R8" s="50"/>
      <c r="S8" s="50"/>
      <c r="T8" s="50"/>
      <c r="U8" s="50"/>
    </row>
    <row r="9" spans="1:21" ht="12.75">
      <c r="A9" s="50"/>
      <c r="B9" s="56"/>
      <c r="C9" s="50"/>
      <c r="D9" s="50"/>
      <c r="E9" s="54"/>
      <c r="F9" s="57"/>
      <c r="G9" s="58"/>
      <c r="H9" s="57"/>
      <c r="I9" s="57"/>
      <c r="J9" s="57"/>
      <c r="K9" s="57"/>
      <c r="L9" s="57"/>
      <c r="M9" s="50"/>
      <c r="N9" s="50"/>
      <c r="O9" s="50"/>
      <c r="P9" s="50"/>
      <c r="Q9" s="50"/>
      <c r="R9" s="50"/>
      <c r="S9" s="50"/>
      <c r="T9" s="50"/>
      <c r="U9" s="50"/>
    </row>
    <row r="10" spans="1:21" ht="12.75">
      <c r="A10" s="50"/>
      <c r="B10" s="56"/>
      <c r="C10" s="50"/>
      <c r="D10" s="50"/>
      <c r="E10" s="54"/>
      <c r="F10" s="57"/>
      <c r="G10" s="58"/>
      <c r="H10" s="57"/>
      <c r="I10" s="57"/>
      <c r="J10" s="57"/>
      <c r="K10" s="57"/>
      <c r="L10" s="57"/>
      <c r="M10" s="50"/>
      <c r="N10" s="50"/>
      <c r="O10" s="50"/>
      <c r="P10" s="50"/>
      <c r="Q10" s="50"/>
      <c r="R10" s="50"/>
      <c r="S10" s="50"/>
      <c r="T10" s="50"/>
      <c r="U10" s="50"/>
    </row>
    <row r="11" spans="1:21" ht="12.75">
      <c r="A11" s="50"/>
      <c r="B11" s="56"/>
      <c r="C11" s="50"/>
      <c r="D11" s="50"/>
      <c r="E11" s="54"/>
      <c r="F11" s="57"/>
      <c r="G11" s="58"/>
      <c r="H11" s="57"/>
      <c r="I11" s="57"/>
      <c r="J11" s="57"/>
      <c r="K11" s="57"/>
      <c r="L11" s="57"/>
      <c r="M11" s="50"/>
      <c r="N11" s="50"/>
      <c r="O11" s="50"/>
      <c r="P11" s="50"/>
      <c r="Q11" s="50"/>
      <c r="R11" s="50"/>
      <c r="S11" s="50"/>
      <c r="T11" s="50"/>
      <c r="U11" s="50"/>
    </row>
    <row r="12" spans="1:21" ht="12.75">
      <c r="A12" s="50"/>
      <c r="B12" s="56"/>
      <c r="C12" s="50"/>
      <c r="D12" s="50"/>
      <c r="E12" s="54"/>
      <c r="F12" s="57"/>
      <c r="G12" s="58"/>
      <c r="H12" s="57"/>
      <c r="I12" s="57"/>
      <c r="J12" s="57"/>
      <c r="K12" s="57"/>
      <c r="L12" s="57"/>
      <c r="M12" s="50"/>
      <c r="N12" s="50"/>
      <c r="O12" s="50"/>
      <c r="P12" s="50"/>
      <c r="Q12" s="50"/>
      <c r="R12" s="50"/>
      <c r="S12" s="50"/>
      <c r="T12" s="50"/>
      <c r="U12" s="50"/>
    </row>
    <row r="13" spans="1:21" ht="12.75">
      <c r="A13" s="50"/>
      <c r="B13" s="56"/>
      <c r="C13" s="50"/>
      <c r="D13" s="50"/>
      <c r="E13" s="54"/>
      <c r="F13" s="57"/>
      <c r="G13" s="58"/>
      <c r="H13" s="57"/>
      <c r="I13" s="57"/>
      <c r="J13" s="57"/>
      <c r="K13" s="57"/>
      <c r="L13" s="57"/>
      <c r="M13" s="50"/>
      <c r="N13" s="50"/>
      <c r="O13" s="50"/>
      <c r="P13" s="50"/>
      <c r="Q13" s="50"/>
      <c r="R13" s="50"/>
      <c r="S13" s="50"/>
      <c r="T13" s="50"/>
      <c r="U13" s="50"/>
    </row>
    <row r="14" spans="1:21" ht="12.75">
      <c r="A14" s="50"/>
      <c r="B14" s="56"/>
      <c r="C14" s="50"/>
      <c r="D14" s="50"/>
      <c r="E14" s="54"/>
      <c r="F14" s="57"/>
      <c r="G14" s="58"/>
      <c r="H14" s="57"/>
      <c r="I14" s="57"/>
      <c r="J14" s="57"/>
      <c r="K14" s="57"/>
      <c r="L14" s="57"/>
      <c r="M14" s="50"/>
      <c r="N14" s="50"/>
      <c r="O14" s="50"/>
      <c r="P14" s="50"/>
      <c r="Q14" s="50"/>
      <c r="R14" s="50"/>
      <c r="S14" s="50"/>
      <c r="T14" s="50"/>
      <c r="U14" s="50"/>
    </row>
    <row r="15" spans="1:21" ht="12.75">
      <c r="A15" s="50"/>
      <c r="B15" s="56"/>
      <c r="C15" s="50"/>
      <c r="D15" s="50"/>
      <c r="E15" s="54"/>
      <c r="F15" s="57"/>
      <c r="G15" s="58"/>
      <c r="H15" s="57"/>
      <c r="I15" s="57"/>
      <c r="J15" s="57"/>
      <c r="K15" s="57"/>
      <c r="L15" s="57"/>
      <c r="M15" s="50"/>
      <c r="N15" s="50"/>
      <c r="O15" s="50"/>
      <c r="P15" s="50"/>
      <c r="Q15" s="50"/>
      <c r="R15" s="50"/>
      <c r="S15" s="50"/>
      <c r="T15" s="50"/>
      <c r="U15" s="50"/>
    </row>
    <row r="16" spans="1:21" ht="12.75">
      <c r="A16" s="50"/>
      <c r="B16" s="56"/>
      <c r="C16" s="50"/>
      <c r="D16" s="50"/>
      <c r="E16" s="54"/>
      <c r="F16" s="57"/>
      <c r="G16" s="58"/>
      <c r="H16" s="57"/>
      <c r="I16" s="57"/>
      <c r="J16" s="57"/>
      <c r="K16" s="57"/>
      <c r="L16" s="57"/>
      <c r="M16" s="50"/>
      <c r="N16" s="50"/>
      <c r="O16" s="50"/>
      <c r="P16" s="50"/>
      <c r="Q16" s="50"/>
      <c r="R16" s="50"/>
      <c r="S16" s="50"/>
      <c r="T16" s="50"/>
      <c r="U16" s="50"/>
    </row>
    <row r="17" spans="1:21" ht="12.75">
      <c r="A17" s="50"/>
      <c r="B17" s="56"/>
      <c r="C17" s="50"/>
      <c r="D17" s="50"/>
      <c r="E17" s="54"/>
      <c r="F17" s="57"/>
      <c r="G17" s="58"/>
      <c r="H17" s="57"/>
      <c r="I17" s="57"/>
      <c r="J17" s="57"/>
      <c r="K17" s="57"/>
      <c r="L17" s="57"/>
      <c r="M17" s="50"/>
      <c r="N17" s="50"/>
      <c r="O17" s="50"/>
      <c r="P17" s="50"/>
      <c r="Q17" s="50"/>
      <c r="R17" s="50"/>
      <c r="S17" s="50"/>
      <c r="T17" s="50"/>
      <c r="U17" s="50"/>
    </row>
    <row r="18" spans="1:21" ht="12.75">
      <c r="A18" s="50"/>
      <c r="B18" s="56"/>
      <c r="C18" s="50"/>
      <c r="D18" s="50"/>
      <c r="E18" s="54"/>
      <c r="F18" s="57"/>
      <c r="G18" s="58"/>
      <c r="H18" s="57"/>
      <c r="I18" s="57"/>
      <c r="J18" s="57"/>
      <c r="K18" s="57"/>
      <c r="L18" s="57"/>
      <c r="M18" s="50"/>
      <c r="N18" s="50"/>
      <c r="O18" s="50"/>
      <c r="P18" s="50"/>
      <c r="Q18" s="50"/>
      <c r="R18" s="50"/>
      <c r="S18" s="50"/>
      <c r="T18" s="50"/>
      <c r="U18" s="50"/>
    </row>
    <row r="19" spans="1:21" ht="12.75">
      <c r="A19" s="50"/>
      <c r="B19" s="56"/>
      <c r="C19" s="50"/>
      <c r="D19" s="50"/>
      <c r="E19" s="54"/>
      <c r="F19" s="57"/>
      <c r="G19" s="58"/>
      <c r="H19" s="57"/>
      <c r="I19" s="57"/>
      <c r="J19" s="57"/>
      <c r="K19" s="57"/>
      <c r="L19" s="57"/>
      <c r="M19" s="50"/>
      <c r="N19" s="50"/>
      <c r="O19" s="50"/>
      <c r="P19" s="50"/>
      <c r="Q19" s="50"/>
      <c r="R19" s="50"/>
      <c r="S19" s="50"/>
      <c r="T19" s="50"/>
      <c r="U19" s="50"/>
    </row>
    <row r="20" spans="1:21" ht="12.75">
      <c r="A20" s="50"/>
      <c r="B20" s="56"/>
      <c r="C20" s="50"/>
      <c r="D20" s="50"/>
      <c r="E20" s="54"/>
      <c r="F20" s="57"/>
      <c r="G20" s="58"/>
      <c r="H20" s="57"/>
      <c r="I20" s="57"/>
      <c r="J20" s="57"/>
      <c r="K20" s="57"/>
      <c r="L20" s="57"/>
      <c r="M20" s="50"/>
      <c r="N20" s="50"/>
      <c r="O20" s="50"/>
      <c r="P20" s="50"/>
      <c r="Q20" s="50"/>
      <c r="R20" s="50"/>
      <c r="S20" s="50"/>
      <c r="T20" s="50"/>
      <c r="U20" s="50"/>
    </row>
    <row r="21" spans="1:21" ht="12.75">
      <c r="A21" s="50"/>
      <c r="B21" s="56"/>
      <c r="C21" s="50"/>
      <c r="D21" s="50"/>
      <c r="E21" s="54"/>
      <c r="F21" s="57"/>
      <c r="G21" s="58"/>
      <c r="H21" s="57"/>
      <c r="I21" s="57"/>
      <c r="J21" s="57"/>
      <c r="K21" s="57"/>
      <c r="L21" s="57"/>
      <c r="M21" s="50"/>
      <c r="N21" s="50"/>
      <c r="O21" s="50"/>
      <c r="P21" s="50"/>
      <c r="Q21" s="50"/>
      <c r="R21" s="50"/>
      <c r="S21" s="50"/>
      <c r="T21" s="50"/>
      <c r="U21" s="50"/>
    </row>
    <row r="22" spans="1:21" ht="12.75">
      <c r="A22" s="50"/>
      <c r="B22" s="56"/>
      <c r="C22" s="50"/>
      <c r="D22" s="50"/>
      <c r="E22" s="54"/>
      <c r="F22" s="57"/>
      <c r="G22" s="58"/>
      <c r="H22" s="57"/>
      <c r="I22" s="57"/>
      <c r="J22" s="57"/>
      <c r="K22" s="57"/>
      <c r="L22" s="57"/>
      <c r="M22" s="50"/>
      <c r="N22" s="50"/>
      <c r="O22" s="50"/>
      <c r="P22" s="50"/>
      <c r="Q22" s="50"/>
      <c r="R22" s="50"/>
      <c r="S22" s="50"/>
      <c r="T22" s="50"/>
      <c r="U22" s="50"/>
    </row>
    <row r="23" spans="1:21" ht="12.75">
      <c r="A23" s="50"/>
      <c r="B23" s="56"/>
      <c r="C23" s="50"/>
      <c r="D23" s="50"/>
      <c r="E23" s="54"/>
      <c r="F23" s="57"/>
      <c r="G23" s="58"/>
      <c r="H23" s="57"/>
      <c r="I23" s="57"/>
      <c r="J23" s="57"/>
      <c r="K23" s="57"/>
      <c r="L23" s="57"/>
      <c r="M23" s="50"/>
      <c r="N23" s="50"/>
      <c r="O23" s="50"/>
      <c r="P23" s="50"/>
      <c r="Q23" s="50"/>
      <c r="R23" s="239"/>
      <c r="S23" s="50"/>
      <c r="T23" s="50"/>
      <c r="U23" s="50"/>
    </row>
    <row r="24" spans="1:21" ht="12.75">
      <c r="A24" s="50"/>
      <c r="B24" s="50"/>
      <c r="C24" s="50"/>
      <c r="D24" s="59"/>
      <c r="E24" s="50"/>
      <c r="F24" s="54"/>
      <c r="G24" s="54"/>
      <c r="H24" s="60"/>
      <c r="I24" s="54"/>
      <c r="J24" s="54"/>
      <c r="K24" s="54"/>
      <c r="L24" s="54"/>
      <c r="M24" s="50"/>
      <c r="N24" s="50"/>
      <c r="O24" s="50"/>
      <c r="P24" s="50"/>
      <c r="Q24" s="50"/>
      <c r="R24" s="239"/>
      <c r="S24" s="50"/>
      <c r="T24" s="50"/>
      <c r="U24" s="50"/>
    </row>
    <row r="25" spans="1:21" ht="12.75">
      <c r="A25" s="50"/>
      <c r="B25" s="50"/>
      <c r="C25" s="50"/>
      <c r="D25" s="50"/>
      <c r="E25" s="54"/>
      <c r="F25" s="61"/>
      <c r="G25" s="61"/>
      <c r="H25" s="58"/>
      <c r="I25" s="58"/>
      <c r="J25" s="58"/>
      <c r="K25" s="61"/>
      <c r="L25" s="58"/>
      <c r="M25" s="50"/>
      <c r="N25" s="50"/>
      <c r="O25" s="50"/>
      <c r="P25" s="50"/>
      <c r="Q25" s="50"/>
      <c r="R25" s="50"/>
      <c r="S25" s="50"/>
      <c r="T25" s="50"/>
      <c r="U25" s="50"/>
    </row>
    <row r="26" spans="1:21" ht="21.75" customHeight="1">
      <c r="A26" s="225" t="s">
        <v>105</v>
      </c>
      <c r="B26" s="225"/>
      <c r="C26" s="225"/>
      <c r="D26" s="225"/>
      <c r="E26" s="225"/>
      <c r="F26" s="225"/>
      <c r="G26" s="225"/>
      <c r="H26" s="225"/>
      <c r="I26" s="225"/>
      <c r="J26" s="225"/>
      <c r="K26" s="225"/>
      <c r="L26" s="225"/>
      <c r="M26" s="225"/>
      <c r="N26" s="225"/>
      <c r="O26" s="225"/>
      <c r="P26" s="225"/>
      <c r="Q26" s="225"/>
      <c r="R26" s="225"/>
      <c r="S26" s="225"/>
      <c r="T26" s="225"/>
      <c r="U26" s="225"/>
    </row>
    <row r="27" spans="1:21" ht="12.75">
      <c r="A27" s="50"/>
      <c r="B27" s="50"/>
      <c r="C27" s="50"/>
      <c r="D27" s="50"/>
      <c r="E27" s="54"/>
      <c r="F27" s="54"/>
      <c r="G27" s="54"/>
      <c r="H27" s="54"/>
      <c r="I27" s="54"/>
      <c r="J27" s="54"/>
      <c r="K27" s="54"/>
      <c r="L27" s="54"/>
      <c r="M27" s="50"/>
      <c r="N27" s="50"/>
      <c r="O27" s="50"/>
      <c r="P27" s="50"/>
      <c r="Q27" s="50"/>
      <c r="R27" s="50"/>
      <c r="S27" s="50"/>
      <c r="T27" s="50"/>
      <c r="U27" s="50"/>
    </row>
    <row r="28" spans="1:21" ht="12.75">
      <c r="A28" s="85"/>
      <c r="B28" s="86" t="s">
        <v>43</v>
      </c>
      <c r="C28" s="85"/>
      <c r="D28" s="85"/>
      <c r="E28" s="87"/>
      <c r="F28" s="87"/>
      <c r="G28" s="87"/>
      <c r="H28" s="87"/>
      <c r="I28" s="87"/>
      <c r="J28" s="87"/>
      <c r="K28" s="87"/>
      <c r="L28" s="87"/>
      <c r="M28" s="85"/>
      <c r="N28" s="85"/>
      <c r="O28" s="85"/>
      <c r="P28" s="85"/>
      <c r="Q28" s="85"/>
      <c r="R28" s="85"/>
      <c r="S28" s="85"/>
      <c r="T28" s="85"/>
      <c r="U28" s="85"/>
    </row>
    <row r="29" spans="1:21" ht="12.75">
      <c r="A29" s="50"/>
      <c r="B29" s="50"/>
      <c r="C29" s="50"/>
      <c r="D29" s="50"/>
      <c r="E29" s="50"/>
      <c r="F29" s="50"/>
      <c r="G29" s="50"/>
      <c r="H29" s="50"/>
      <c r="I29" s="50"/>
      <c r="J29" s="50"/>
      <c r="K29" s="50"/>
      <c r="L29" s="50"/>
      <c r="M29" s="50"/>
      <c r="N29" s="50"/>
      <c r="O29" s="50"/>
      <c r="P29" s="50"/>
      <c r="Q29" s="50"/>
      <c r="R29" s="50"/>
      <c r="S29" s="50"/>
      <c r="T29" s="50"/>
      <c r="U29" s="50"/>
    </row>
    <row r="30" spans="1:21" ht="12.75">
      <c r="A30" s="50"/>
      <c r="B30" s="50"/>
      <c r="C30" s="50"/>
      <c r="D30" s="50"/>
      <c r="E30" s="50"/>
      <c r="F30" s="50"/>
      <c r="G30" s="50"/>
      <c r="H30" s="50"/>
      <c r="I30" s="50"/>
      <c r="J30" s="50"/>
      <c r="K30" s="50"/>
      <c r="L30" s="50"/>
      <c r="M30" s="50"/>
      <c r="N30" s="50"/>
      <c r="O30" s="50"/>
      <c r="P30" s="50"/>
      <c r="Q30" s="50"/>
      <c r="R30" s="50"/>
      <c r="S30" s="50"/>
      <c r="T30" s="50"/>
      <c r="U30" s="50"/>
    </row>
    <row r="31" spans="1:21" ht="12.75">
      <c r="A31" s="50"/>
      <c r="B31" s="50"/>
      <c r="C31" s="230" t="s">
        <v>39</v>
      </c>
      <c r="D31" s="231"/>
      <c r="E31" s="232" t="s">
        <v>41</v>
      </c>
      <c r="F31" s="233"/>
      <c r="G31" s="234"/>
      <c r="H31" s="235" t="s">
        <v>40</v>
      </c>
      <c r="I31" s="236"/>
      <c r="J31" s="50"/>
      <c r="K31" s="117"/>
      <c r="L31" s="240" t="s">
        <v>56</v>
      </c>
      <c r="M31" s="241"/>
      <c r="N31" s="241"/>
      <c r="O31" s="241"/>
      <c r="P31" s="241"/>
      <c r="Q31" s="50"/>
      <c r="R31" s="50"/>
      <c r="S31" s="50"/>
      <c r="T31" s="50"/>
      <c r="U31" s="50"/>
    </row>
    <row r="32" spans="1:21" ht="12.75">
      <c r="A32" s="50"/>
      <c r="B32" s="50"/>
      <c r="C32" s="223" t="s">
        <v>25</v>
      </c>
      <c r="D32" s="223" t="s">
        <v>26</v>
      </c>
      <c r="E32" s="220" t="s">
        <v>27</v>
      </c>
      <c r="F32" s="222" t="s">
        <v>28</v>
      </c>
      <c r="G32" s="237" t="s">
        <v>29</v>
      </c>
      <c r="H32" s="226" t="s">
        <v>30</v>
      </c>
      <c r="I32" s="226" t="s">
        <v>31</v>
      </c>
      <c r="J32" s="50"/>
      <c r="K32" s="118"/>
      <c r="L32" s="241"/>
      <c r="M32" s="241"/>
      <c r="N32" s="241"/>
      <c r="O32" s="241"/>
      <c r="P32" s="241"/>
      <c r="Q32" s="50"/>
      <c r="R32" s="50"/>
      <c r="S32" s="50"/>
      <c r="T32" s="50"/>
      <c r="U32" s="50"/>
    </row>
    <row r="33" spans="1:21" ht="12.75">
      <c r="A33" s="50"/>
      <c r="B33" s="50"/>
      <c r="C33" s="224"/>
      <c r="D33" s="224"/>
      <c r="E33" s="221"/>
      <c r="F33" s="221"/>
      <c r="G33" s="238"/>
      <c r="H33" s="227"/>
      <c r="I33" s="227"/>
      <c r="J33" s="50"/>
      <c r="K33" s="118"/>
      <c r="L33" s="241"/>
      <c r="M33" s="241"/>
      <c r="N33" s="241"/>
      <c r="O33" s="241"/>
      <c r="P33" s="241"/>
      <c r="Q33" s="50"/>
      <c r="R33" s="50"/>
      <c r="S33" s="50"/>
      <c r="T33" s="50"/>
      <c r="U33" s="50"/>
    </row>
    <row r="34" spans="1:21" ht="12.75">
      <c r="A34" s="50"/>
      <c r="B34" s="50"/>
      <c r="C34" s="62">
        <f>'Traitement interne des données'!I5</f>
        <v>0</v>
      </c>
      <c r="D34" s="62">
        <f>'Traitement interne des données'!I11</f>
        <v>0</v>
      </c>
      <c r="E34" s="63">
        <f>'Traitement interne des données'!I18</f>
        <v>0</v>
      </c>
      <c r="F34" s="63">
        <f>'Traitement interne des données'!I25</f>
        <v>0</v>
      </c>
      <c r="G34" s="63">
        <f>'Traitement interne des données'!I30</f>
        <v>0</v>
      </c>
      <c r="H34" s="62">
        <f>'Traitement interne des données'!I32</f>
        <v>0</v>
      </c>
      <c r="I34" s="63">
        <f>'Traitement interne des données'!I36</f>
        <v>0</v>
      </c>
      <c r="J34" s="50"/>
      <c r="K34" s="118"/>
      <c r="L34" s="241"/>
      <c r="M34" s="241"/>
      <c r="N34" s="241"/>
      <c r="O34" s="241"/>
      <c r="P34" s="241"/>
      <c r="Q34" s="50"/>
      <c r="R34" s="50"/>
      <c r="S34" s="50"/>
      <c r="T34" s="50"/>
      <c r="U34" s="50"/>
    </row>
    <row r="35" spans="1:21" ht="15.75">
      <c r="A35" s="50"/>
      <c r="B35" s="50"/>
      <c r="C35" s="218">
        <f>'Traitement interne des données'!J5</f>
        <v>0</v>
      </c>
      <c r="D35" s="219"/>
      <c r="E35" s="218">
        <f>'Traitement interne des données'!J18</f>
        <v>0</v>
      </c>
      <c r="F35" s="242"/>
      <c r="G35" s="219"/>
      <c r="H35" s="218">
        <f>'Traitement interne des données'!J32</f>
        <v>0</v>
      </c>
      <c r="I35" s="219"/>
      <c r="J35" s="50"/>
      <c r="K35" s="118"/>
      <c r="L35" s="241"/>
      <c r="M35" s="241"/>
      <c r="N35" s="241"/>
      <c r="O35" s="241"/>
      <c r="P35" s="241"/>
      <c r="Q35" s="50"/>
      <c r="R35" s="50"/>
      <c r="S35" s="50"/>
      <c r="T35" s="50"/>
      <c r="U35" s="50"/>
    </row>
    <row r="36" spans="1:21" ht="12.75">
      <c r="A36" s="50"/>
      <c r="B36" s="50"/>
      <c r="C36" s="50"/>
      <c r="D36" s="50"/>
      <c r="E36" s="50"/>
      <c r="F36" s="50"/>
      <c r="G36" s="50"/>
      <c r="H36" s="50"/>
      <c r="I36" s="50"/>
      <c r="J36" s="50"/>
      <c r="K36" s="118"/>
      <c r="L36" s="241"/>
      <c r="M36" s="241"/>
      <c r="N36" s="241"/>
      <c r="O36" s="241"/>
      <c r="P36" s="241"/>
      <c r="Q36" s="50"/>
      <c r="R36" s="50"/>
      <c r="S36" s="50"/>
      <c r="T36" s="50"/>
      <c r="U36" s="50"/>
    </row>
    <row r="37" spans="1:21" ht="13.5" thickBot="1">
      <c r="A37" s="50"/>
      <c r="B37" s="50"/>
      <c r="C37" s="50"/>
      <c r="D37" s="50"/>
      <c r="E37" s="50"/>
      <c r="F37" s="50"/>
      <c r="G37" s="50"/>
      <c r="H37" s="50"/>
      <c r="I37" s="50"/>
      <c r="J37" s="50"/>
      <c r="K37" s="118"/>
      <c r="L37" s="241"/>
      <c r="M37" s="241"/>
      <c r="N37" s="241"/>
      <c r="O37" s="241"/>
      <c r="P37" s="241"/>
      <c r="Q37" s="50"/>
      <c r="R37" s="50"/>
      <c r="S37" s="50"/>
      <c r="T37" s="50"/>
      <c r="U37" s="50"/>
    </row>
    <row r="38" spans="1:21" ht="13.5" thickTop="1">
      <c r="A38" s="50"/>
      <c r="B38" s="90"/>
      <c r="C38" s="91"/>
      <c r="D38" s="91"/>
      <c r="E38" s="92"/>
      <c r="F38" s="50"/>
      <c r="G38" s="50"/>
      <c r="H38" s="50"/>
      <c r="I38" s="50"/>
      <c r="J38" s="50"/>
      <c r="K38" s="118"/>
      <c r="L38" s="241"/>
      <c r="M38" s="241"/>
      <c r="N38" s="241"/>
      <c r="O38" s="241"/>
      <c r="P38" s="241"/>
      <c r="Q38" s="50"/>
      <c r="R38" s="50"/>
      <c r="S38" s="50"/>
      <c r="T38" s="50"/>
      <c r="U38" s="50"/>
    </row>
    <row r="39" spans="1:21" ht="24" customHeight="1">
      <c r="A39" s="50"/>
      <c r="B39" s="93"/>
      <c r="C39" s="88" t="s">
        <v>57</v>
      </c>
      <c r="D39" s="89">
        <f>'Traitement interne des données'!K5</f>
        <v>0</v>
      </c>
      <c r="E39" s="94" t="s">
        <v>11</v>
      </c>
      <c r="F39" s="243" t="s">
        <v>58</v>
      </c>
      <c r="G39" s="244"/>
      <c r="H39" s="244"/>
      <c r="I39" s="66" t="str">
        <f>IF(D39&lt;25,F40,IF(D39&lt;40,G40,IF(D39&lt;60,H40,IF(D39&lt;75,I40,IF(D39&lt;90,J40,K40)))))</f>
        <v>Unsatisfying -</v>
      </c>
      <c r="J39" s="50"/>
      <c r="K39" s="118"/>
      <c r="L39" s="241"/>
      <c r="M39" s="241"/>
      <c r="N39" s="241"/>
      <c r="O39" s="241"/>
      <c r="P39" s="241"/>
      <c r="Q39" s="50"/>
      <c r="R39" s="50"/>
      <c r="S39" s="50"/>
      <c r="T39" s="50"/>
      <c r="U39" s="50"/>
    </row>
    <row r="40" spans="1:21" ht="13.5" customHeight="1" thickBot="1">
      <c r="A40" s="50"/>
      <c r="B40" s="95"/>
      <c r="C40" s="96"/>
      <c r="D40" s="96"/>
      <c r="E40" s="97"/>
      <c r="F40" s="67" t="s">
        <v>106</v>
      </c>
      <c r="G40" s="67" t="s">
        <v>107</v>
      </c>
      <c r="H40" s="67" t="s">
        <v>108</v>
      </c>
      <c r="I40" s="67" t="s">
        <v>109</v>
      </c>
      <c r="J40" s="67" t="s">
        <v>110</v>
      </c>
      <c r="K40" s="99" t="s">
        <v>111</v>
      </c>
      <c r="L40" s="241"/>
      <c r="M40" s="241"/>
      <c r="N40" s="241"/>
      <c r="O40" s="241"/>
      <c r="P40" s="241"/>
      <c r="Q40" s="50"/>
      <c r="R40" s="50"/>
      <c r="S40" s="50"/>
      <c r="T40" s="50"/>
      <c r="U40" s="50"/>
    </row>
    <row r="41" spans="1:21" ht="13.5" thickTop="1">
      <c r="A41" s="50"/>
      <c r="B41" s="50"/>
      <c r="C41" s="50"/>
      <c r="D41" s="50"/>
      <c r="E41" s="50"/>
      <c r="F41" s="50"/>
      <c r="G41" s="50"/>
      <c r="H41" s="50"/>
      <c r="I41" s="50"/>
      <c r="J41" s="50"/>
      <c r="K41" s="50"/>
      <c r="L41" s="241"/>
      <c r="M41" s="241"/>
      <c r="N41" s="241"/>
      <c r="O41" s="241"/>
      <c r="P41" s="241"/>
      <c r="Q41" s="50"/>
      <c r="R41" s="50"/>
      <c r="S41" s="50"/>
      <c r="T41" s="50"/>
      <c r="U41" s="50"/>
    </row>
    <row r="42" spans="1:21" ht="12.75">
      <c r="A42" s="50"/>
      <c r="B42" s="50"/>
      <c r="C42" s="50"/>
      <c r="D42" s="50"/>
      <c r="E42" s="50"/>
      <c r="F42" s="50"/>
      <c r="G42" s="50"/>
      <c r="H42" s="50"/>
      <c r="I42" s="50"/>
      <c r="J42" s="50"/>
      <c r="K42" s="50"/>
      <c r="L42" s="241"/>
      <c r="M42" s="241"/>
      <c r="N42" s="241"/>
      <c r="O42" s="241"/>
      <c r="P42" s="241"/>
      <c r="Q42" s="50"/>
      <c r="R42" s="50"/>
      <c r="S42" s="50"/>
      <c r="T42" s="50"/>
      <c r="U42" s="50"/>
    </row>
    <row r="43" spans="1:21" ht="12.75">
      <c r="A43" s="50"/>
      <c r="B43" s="50"/>
      <c r="C43" s="50"/>
      <c r="D43" s="50"/>
      <c r="E43" s="50"/>
      <c r="F43" s="50"/>
      <c r="G43" s="50"/>
      <c r="H43" s="50"/>
      <c r="I43" s="50"/>
      <c r="J43" s="50"/>
      <c r="K43" s="50"/>
      <c r="L43" s="241"/>
      <c r="M43" s="241"/>
      <c r="N43" s="241"/>
      <c r="O43" s="241"/>
      <c r="P43" s="241"/>
      <c r="Q43" s="50"/>
      <c r="R43" s="50"/>
      <c r="S43" s="50"/>
      <c r="T43" s="50"/>
      <c r="U43" s="50"/>
    </row>
    <row r="44" spans="1:21" ht="12.75">
      <c r="A44" s="50"/>
      <c r="B44" s="50"/>
      <c r="C44" s="50"/>
      <c r="D44" s="50"/>
      <c r="E44" s="50"/>
      <c r="F44" s="50"/>
      <c r="G44" s="50"/>
      <c r="H44" s="50"/>
      <c r="I44" s="50"/>
      <c r="J44" s="50"/>
      <c r="K44" s="50"/>
      <c r="L44" s="50"/>
      <c r="M44" s="50"/>
      <c r="N44" s="50"/>
      <c r="O44" s="50"/>
      <c r="P44" s="50"/>
      <c r="Q44" s="50"/>
      <c r="R44" s="50"/>
      <c r="S44" s="50"/>
      <c r="T44" s="50"/>
      <c r="U44" s="50"/>
    </row>
    <row r="45" spans="1:21" ht="12.75">
      <c r="A45" s="50"/>
      <c r="B45" s="50"/>
      <c r="C45" s="50"/>
      <c r="D45" s="50"/>
      <c r="E45" s="50"/>
      <c r="F45" s="50"/>
      <c r="G45" s="50"/>
      <c r="H45" s="50"/>
      <c r="I45" s="50"/>
      <c r="J45" s="50"/>
      <c r="K45" s="50"/>
      <c r="L45" s="50"/>
      <c r="M45" s="50"/>
      <c r="N45" s="50"/>
      <c r="O45" s="50"/>
      <c r="P45" s="50"/>
      <c r="Q45" s="50"/>
      <c r="R45" s="50"/>
      <c r="S45" s="50"/>
      <c r="T45" s="50"/>
      <c r="U45" s="50"/>
    </row>
    <row r="46" spans="1:21" ht="12.75">
      <c r="A46" s="50"/>
      <c r="B46" s="50"/>
      <c r="C46" s="50"/>
      <c r="D46" s="50"/>
      <c r="E46" s="50"/>
      <c r="F46" s="50"/>
      <c r="G46" s="50"/>
      <c r="H46" s="50"/>
      <c r="I46" s="50"/>
      <c r="J46" s="50"/>
      <c r="K46" s="50"/>
      <c r="L46" s="50"/>
      <c r="M46" s="50"/>
      <c r="N46" s="50"/>
      <c r="O46" s="50"/>
      <c r="P46" s="50"/>
      <c r="Q46" s="50"/>
      <c r="R46" s="50"/>
      <c r="S46" s="50"/>
      <c r="T46" s="50"/>
      <c r="U46" s="50"/>
    </row>
    <row r="47" spans="1:21" ht="12.75">
      <c r="A47" s="50"/>
      <c r="B47" s="50"/>
      <c r="C47" s="50"/>
      <c r="D47" s="50"/>
      <c r="E47" s="50"/>
      <c r="F47" s="50"/>
      <c r="G47" s="50"/>
      <c r="H47" s="50"/>
      <c r="I47" s="50"/>
      <c r="J47" s="50"/>
      <c r="K47" s="50"/>
      <c r="L47" s="50"/>
      <c r="M47" s="50"/>
      <c r="N47" s="50"/>
      <c r="O47" s="50"/>
      <c r="P47" s="50"/>
      <c r="Q47" s="50"/>
      <c r="R47" s="50"/>
      <c r="S47" s="50"/>
      <c r="T47" s="50"/>
      <c r="U47" s="50"/>
    </row>
    <row r="48" spans="1:21" ht="12.75">
      <c r="A48" s="50"/>
      <c r="B48" s="50"/>
      <c r="C48" s="50"/>
      <c r="D48" s="50"/>
      <c r="E48" s="50"/>
      <c r="F48" s="50"/>
      <c r="G48" s="50"/>
      <c r="H48" s="50"/>
      <c r="I48" s="50"/>
      <c r="J48" s="50"/>
      <c r="K48" s="50"/>
      <c r="L48" s="50"/>
      <c r="M48" s="50"/>
      <c r="N48" s="50"/>
      <c r="O48" s="50"/>
      <c r="P48" s="50"/>
      <c r="Q48" s="50"/>
      <c r="R48" s="50"/>
      <c r="S48" s="50"/>
      <c r="T48" s="50"/>
      <c r="U48" s="50"/>
    </row>
    <row r="49" spans="1:21" ht="12.75">
      <c r="A49" s="50"/>
      <c r="B49" s="50"/>
      <c r="C49" s="50"/>
      <c r="D49" s="50"/>
      <c r="E49" s="50"/>
      <c r="F49" s="50"/>
      <c r="G49" s="50"/>
      <c r="H49" s="50"/>
      <c r="I49" s="50"/>
      <c r="J49" s="50"/>
      <c r="K49" s="50"/>
      <c r="L49" s="50"/>
      <c r="M49" s="50"/>
      <c r="N49" s="50"/>
      <c r="O49" s="50"/>
      <c r="P49" s="50"/>
      <c r="Q49" s="50"/>
      <c r="R49" s="50"/>
      <c r="S49" s="50"/>
      <c r="T49" s="50"/>
      <c r="U49" s="50"/>
    </row>
    <row r="50" spans="1:21" ht="12.75">
      <c r="A50" s="50"/>
      <c r="B50" s="50"/>
      <c r="C50" s="50"/>
      <c r="D50" s="50"/>
      <c r="E50" s="50"/>
      <c r="F50" s="50"/>
      <c r="G50" s="50"/>
      <c r="H50" s="50"/>
      <c r="I50" s="50"/>
      <c r="J50" s="50"/>
      <c r="K50" s="50"/>
      <c r="L50" s="50"/>
      <c r="M50" s="50"/>
      <c r="N50" s="50"/>
      <c r="O50" s="50"/>
      <c r="P50" s="50"/>
      <c r="Q50" s="50"/>
      <c r="R50" s="50"/>
      <c r="S50" s="50"/>
      <c r="T50" s="50"/>
      <c r="U50" s="50"/>
    </row>
    <row r="51" spans="1:21" ht="12.75">
      <c r="A51" s="50"/>
      <c r="B51" s="50"/>
      <c r="C51" s="50"/>
      <c r="D51" s="50"/>
      <c r="E51" s="50"/>
      <c r="F51" s="50"/>
      <c r="G51" s="50"/>
      <c r="H51" s="50"/>
      <c r="I51" s="50"/>
      <c r="J51" s="50"/>
      <c r="K51" s="50"/>
      <c r="L51" s="50"/>
      <c r="M51" s="50"/>
      <c r="N51" s="50"/>
      <c r="O51" s="50"/>
      <c r="P51" s="50"/>
      <c r="Q51" s="50"/>
      <c r="R51" s="50"/>
      <c r="S51" s="50"/>
      <c r="T51" s="50"/>
      <c r="U51" s="50"/>
    </row>
    <row r="52" spans="1:21" ht="12.75">
      <c r="A52" s="50"/>
      <c r="B52" s="50"/>
      <c r="C52" s="50"/>
      <c r="D52" s="50"/>
      <c r="E52" s="50"/>
      <c r="F52" s="50"/>
      <c r="G52" s="50"/>
      <c r="H52" s="50"/>
      <c r="I52" s="50"/>
      <c r="J52" s="50"/>
      <c r="K52" s="50"/>
      <c r="L52" s="50"/>
      <c r="M52" s="50"/>
      <c r="N52" s="50"/>
      <c r="O52" s="50"/>
      <c r="P52" s="50"/>
      <c r="Q52" s="50"/>
      <c r="R52" s="50"/>
      <c r="S52" s="50"/>
      <c r="T52" s="50"/>
      <c r="U52" s="50"/>
    </row>
  </sheetData>
  <sheetProtection/>
  <mergeCells count="19">
    <mergeCell ref="E31:G31"/>
    <mergeCell ref="H31:I31"/>
    <mergeCell ref="G32:G33"/>
    <mergeCell ref="I32:I33"/>
    <mergeCell ref="R23:R24"/>
    <mergeCell ref="L31:P43"/>
    <mergeCell ref="E35:G35"/>
    <mergeCell ref="H35:I35"/>
    <mergeCell ref="F39:H39"/>
    <mergeCell ref="C35:D35"/>
    <mergeCell ref="E32:E33"/>
    <mergeCell ref="F32:F33"/>
    <mergeCell ref="C32:C33"/>
    <mergeCell ref="D32:D33"/>
    <mergeCell ref="B1:U1"/>
    <mergeCell ref="A26:U26"/>
    <mergeCell ref="H32:H33"/>
    <mergeCell ref="A3:O3"/>
    <mergeCell ref="C31:D31"/>
  </mergeCells>
  <printOptions/>
  <pageMargins left="0.787401575" right="0.787401575" top="0.984251969" bottom="0.984251969" header="0.4921259845" footer="0.4921259845"/>
  <pageSetup orientation="portrait" paperSize="9" scale="34" r:id="rId2"/>
  <drawing r:id="rId1"/>
</worksheet>
</file>

<file path=xl/worksheets/sheet5.xml><?xml version="1.0" encoding="utf-8"?>
<worksheet xmlns="http://schemas.openxmlformats.org/spreadsheetml/2006/main" xmlns:r="http://schemas.openxmlformats.org/officeDocument/2006/relationships">
  <dimension ref="A1:U33"/>
  <sheetViews>
    <sheetView zoomScalePageLayoutView="0" workbookViewId="0" topLeftCell="A1">
      <selection activeCell="F22" sqref="F22"/>
    </sheetView>
  </sheetViews>
  <sheetFormatPr defaultColWidth="11.421875" defaultRowHeight="12.75"/>
  <cols>
    <col min="7" max="7" width="13.57421875" style="0" bestFit="1" customWidth="1"/>
    <col min="8" max="8" width="11.7109375" style="0" bestFit="1" customWidth="1"/>
    <col min="10" max="10" width="11.421875" style="0" customWidth="1"/>
  </cols>
  <sheetData>
    <row r="1" spans="1:21" ht="12.75">
      <c r="A1" s="85"/>
      <c r="B1" s="245" t="s">
        <v>112</v>
      </c>
      <c r="C1" s="245"/>
      <c r="D1" s="245"/>
      <c r="E1" s="245"/>
      <c r="F1" s="245"/>
      <c r="G1" s="245"/>
      <c r="H1" s="245"/>
      <c r="I1" s="245"/>
      <c r="J1" s="245"/>
      <c r="K1" s="245"/>
      <c r="L1" s="245"/>
      <c r="M1" s="245"/>
      <c r="N1" s="85"/>
      <c r="O1" s="85"/>
      <c r="P1" s="85"/>
      <c r="Q1" s="85"/>
      <c r="R1" s="85"/>
      <c r="S1" s="85"/>
      <c r="T1" s="85"/>
      <c r="U1" s="85"/>
    </row>
    <row r="2" spans="2:13" s="50" customFormat="1" ht="12.75">
      <c r="B2" s="100"/>
      <c r="C2" s="100"/>
      <c r="D2" s="100"/>
      <c r="E2" s="100"/>
      <c r="F2" s="100"/>
      <c r="G2" s="100"/>
      <c r="H2" s="100"/>
      <c r="I2" s="100"/>
      <c r="J2" s="100"/>
      <c r="K2" s="100"/>
      <c r="L2" s="100"/>
      <c r="M2" s="100"/>
    </row>
    <row r="3" spans="2:13" s="50" customFormat="1" ht="12.75">
      <c r="B3" s="230" t="s">
        <v>39</v>
      </c>
      <c r="C3" s="231"/>
      <c r="D3" s="232" t="s">
        <v>41</v>
      </c>
      <c r="E3" s="233"/>
      <c r="F3" s="234"/>
      <c r="G3" s="235" t="s">
        <v>40</v>
      </c>
      <c r="H3" s="236"/>
      <c r="I3" s="100"/>
      <c r="J3" s="100"/>
      <c r="K3" s="100"/>
      <c r="L3" s="100"/>
      <c r="M3" s="100"/>
    </row>
    <row r="4" spans="2:13" s="50" customFormat="1" ht="12.75">
      <c r="B4" s="223" t="s">
        <v>25</v>
      </c>
      <c r="C4" s="223" t="s">
        <v>26</v>
      </c>
      <c r="D4" s="222" t="s">
        <v>27</v>
      </c>
      <c r="E4" s="222" t="s">
        <v>28</v>
      </c>
      <c r="F4" s="237" t="s">
        <v>29</v>
      </c>
      <c r="G4" s="226" t="s">
        <v>30</v>
      </c>
      <c r="H4" s="226" t="s">
        <v>31</v>
      </c>
      <c r="I4" s="100"/>
      <c r="J4" s="100"/>
      <c r="K4" s="100"/>
      <c r="L4" s="100"/>
      <c r="M4" s="100"/>
    </row>
    <row r="5" spans="2:13" s="50" customFormat="1" ht="12.75">
      <c r="B5" s="224"/>
      <c r="C5" s="224"/>
      <c r="D5" s="221"/>
      <c r="E5" s="221"/>
      <c r="F5" s="238"/>
      <c r="G5" s="227"/>
      <c r="H5" s="227"/>
      <c r="I5" s="100"/>
      <c r="J5" s="100"/>
      <c r="K5" s="100"/>
      <c r="L5" s="100"/>
      <c r="M5" s="100"/>
    </row>
    <row r="6" spans="2:13" s="50" customFormat="1" ht="12.75">
      <c r="B6" s="62">
        <f>Results!C34</f>
        <v>0</v>
      </c>
      <c r="C6" s="62">
        <f>Results!D34</f>
        <v>0</v>
      </c>
      <c r="D6" s="63">
        <f>Results!E34</f>
        <v>0</v>
      </c>
      <c r="E6" s="63">
        <f>Results!F34</f>
        <v>0</v>
      </c>
      <c r="F6" s="63">
        <f>Results!G34</f>
        <v>0</v>
      </c>
      <c r="G6" s="62">
        <f>Results!H34</f>
        <v>0</v>
      </c>
      <c r="H6" s="63">
        <f>Results!I34</f>
        <v>0</v>
      </c>
      <c r="I6" s="100"/>
      <c r="J6" s="100"/>
      <c r="K6" s="100"/>
      <c r="L6" s="100"/>
      <c r="M6" s="100"/>
    </row>
    <row r="7" spans="2:13" s="50" customFormat="1" ht="15.75">
      <c r="B7" s="218">
        <f>Results!C35</f>
        <v>0</v>
      </c>
      <c r="C7" s="219"/>
      <c r="D7" s="218">
        <f>Results!E35</f>
        <v>0</v>
      </c>
      <c r="E7" s="242"/>
      <c r="F7" s="219"/>
      <c r="G7" s="218">
        <f>Results!H35</f>
        <v>0</v>
      </c>
      <c r="H7" s="219"/>
      <c r="I7" s="100"/>
      <c r="J7" s="100"/>
      <c r="K7" s="100"/>
      <c r="L7" s="100"/>
      <c r="M7" s="100"/>
    </row>
    <row r="8" spans="2:13" s="50" customFormat="1" ht="11.25" customHeight="1">
      <c r="B8" s="111"/>
      <c r="C8" s="111"/>
      <c r="D8" s="111"/>
      <c r="E8" s="111"/>
      <c r="F8" s="111"/>
      <c r="G8" s="111"/>
      <c r="H8" s="111"/>
      <c r="I8" s="100"/>
      <c r="J8" s="100"/>
      <c r="K8" s="100"/>
      <c r="L8" s="100"/>
      <c r="M8" s="100"/>
    </row>
    <row r="9" spans="2:13" s="50" customFormat="1" ht="39" customHeight="1">
      <c r="B9" s="246" t="s">
        <v>42</v>
      </c>
      <c r="C9" s="247"/>
      <c r="D9" s="247"/>
      <c r="E9" s="247"/>
      <c r="F9" s="247"/>
      <c r="G9" s="247"/>
      <c r="H9" s="247"/>
      <c r="I9" s="247"/>
      <c r="J9" s="100"/>
      <c r="K9" s="100"/>
      <c r="L9" s="100"/>
      <c r="M9" s="100"/>
    </row>
    <row r="10" spans="1:21" ht="10.5" customHeight="1">
      <c r="A10" s="50"/>
      <c r="B10" s="50"/>
      <c r="C10" s="50"/>
      <c r="D10" s="50"/>
      <c r="E10" s="50"/>
      <c r="F10" s="50"/>
      <c r="G10" s="50"/>
      <c r="H10" s="50"/>
      <c r="I10" s="50"/>
      <c r="J10" s="50"/>
      <c r="K10" s="50"/>
      <c r="L10" s="50"/>
      <c r="M10" s="50"/>
      <c r="N10" s="50"/>
      <c r="O10" s="50"/>
      <c r="P10" s="50"/>
      <c r="Q10" s="50"/>
      <c r="R10" s="50"/>
      <c r="S10" s="50"/>
      <c r="T10" s="50"/>
      <c r="U10" s="50"/>
    </row>
    <row r="11" spans="1:21" ht="12.75">
      <c r="A11" s="50"/>
      <c r="B11" s="98"/>
      <c r="C11" s="98" t="s">
        <v>33</v>
      </c>
      <c r="D11" s="98" t="s">
        <v>34</v>
      </c>
      <c r="E11" s="98" t="s">
        <v>35</v>
      </c>
      <c r="F11" s="98" t="s">
        <v>36</v>
      </c>
      <c r="G11" s="98" t="s">
        <v>37</v>
      </c>
      <c r="H11" s="98" t="s">
        <v>38</v>
      </c>
      <c r="I11" s="50"/>
      <c r="J11" s="50"/>
      <c r="K11" s="50"/>
      <c r="L11" s="50"/>
      <c r="M11" s="50"/>
      <c r="N11" s="50"/>
      <c r="O11" s="50"/>
      <c r="P11" s="50"/>
      <c r="Q11" s="50"/>
      <c r="R11" s="50"/>
      <c r="S11" s="50"/>
      <c r="T11" s="50"/>
      <c r="U11" s="50"/>
    </row>
    <row r="12" spans="1:21" ht="12.75">
      <c r="A12" s="50"/>
      <c r="B12" s="84" t="s">
        <v>25</v>
      </c>
      <c r="C12" s="62"/>
      <c r="D12" s="64"/>
      <c r="E12" s="64"/>
      <c r="F12" s="64"/>
      <c r="G12" s="64"/>
      <c r="H12" s="64"/>
      <c r="I12" s="50"/>
      <c r="J12" s="50"/>
      <c r="K12" s="50"/>
      <c r="L12" s="50"/>
      <c r="M12" s="50"/>
      <c r="N12" s="50"/>
      <c r="O12" s="50"/>
      <c r="P12" s="50"/>
      <c r="Q12" s="50"/>
      <c r="R12" s="50"/>
      <c r="S12" s="50"/>
      <c r="T12" s="50"/>
      <c r="U12" s="50"/>
    </row>
    <row r="13" spans="1:21" ht="12.75">
      <c r="A13" s="50"/>
      <c r="B13" s="84" t="s">
        <v>26</v>
      </c>
      <c r="C13" s="64"/>
      <c r="D13" s="62"/>
      <c r="E13" s="62"/>
      <c r="F13" s="62"/>
      <c r="G13" s="64"/>
      <c r="H13" s="64"/>
      <c r="I13" s="50"/>
      <c r="J13" s="50"/>
      <c r="K13" s="50"/>
      <c r="L13" s="50"/>
      <c r="M13" s="50"/>
      <c r="N13" s="50"/>
      <c r="O13" s="50"/>
      <c r="P13" s="50"/>
      <c r="Q13" s="50"/>
      <c r="R13" s="50"/>
      <c r="S13" s="50"/>
      <c r="T13" s="50"/>
      <c r="U13" s="50"/>
    </row>
    <row r="14" spans="1:21" ht="25.5">
      <c r="A14" s="50"/>
      <c r="B14" s="83" t="s">
        <v>27</v>
      </c>
      <c r="C14" s="62"/>
      <c r="D14" s="64"/>
      <c r="E14" s="64"/>
      <c r="F14" s="64"/>
      <c r="G14" s="64"/>
      <c r="H14" s="64"/>
      <c r="I14" s="50"/>
      <c r="J14" s="50"/>
      <c r="K14" s="50"/>
      <c r="L14" s="50"/>
      <c r="M14" s="50"/>
      <c r="N14" s="50"/>
      <c r="O14" s="50"/>
      <c r="P14" s="50"/>
      <c r="Q14" s="50"/>
      <c r="R14" s="50"/>
      <c r="S14" s="50"/>
      <c r="T14" s="50"/>
      <c r="U14" s="50"/>
    </row>
    <row r="15" spans="1:21" ht="25.5">
      <c r="A15" s="50"/>
      <c r="B15" s="83" t="s">
        <v>28</v>
      </c>
      <c r="C15" s="64"/>
      <c r="D15" s="62"/>
      <c r="E15" s="62"/>
      <c r="F15" s="62"/>
      <c r="G15" s="64"/>
      <c r="H15" s="64"/>
      <c r="I15" s="50"/>
      <c r="J15" s="50"/>
      <c r="K15" s="50"/>
      <c r="L15" s="50"/>
      <c r="M15" s="50"/>
      <c r="N15" s="50"/>
      <c r="O15" s="50"/>
      <c r="P15" s="50"/>
      <c r="Q15" s="50"/>
      <c r="R15" s="50"/>
      <c r="S15" s="50"/>
      <c r="T15" s="50"/>
      <c r="U15" s="50"/>
    </row>
    <row r="16" spans="1:21" ht="12.75">
      <c r="A16" s="50"/>
      <c r="B16" s="83" t="s">
        <v>29</v>
      </c>
      <c r="C16" s="62"/>
      <c r="D16" s="62"/>
      <c r="E16" s="62"/>
      <c r="F16" s="62"/>
      <c r="G16" s="64"/>
      <c r="H16" s="64"/>
      <c r="I16" s="50"/>
      <c r="J16" s="50"/>
      <c r="K16" s="50"/>
      <c r="L16" s="50"/>
      <c r="M16" s="50"/>
      <c r="N16" s="50"/>
      <c r="O16" s="50"/>
      <c r="P16" s="50"/>
      <c r="Q16" s="50"/>
      <c r="R16" s="50"/>
      <c r="S16" s="50"/>
      <c r="T16" s="50"/>
      <c r="U16" s="67" t="s">
        <v>24</v>
      </c>
    </row>
    <row r="17" spans="1:21" ht="25.5">
      <c r="A17" s="50"/>
      <c r="B17" s="73" t="s">
        <v>30</v>
      </c>
      <c r="C17" s="64"/>
      <c r="D17" s="62"/>
      <c r="E17" s="62"/>
      <c r="F17" s="62"/>
      <c r="G17" s="64"/>
      <c r="H17" s="64"/>
      <c r="I17" s="50"/>
      <c r="J17" s="50"/>
      <c r="K17" s="50"/>
      <c r="L17" s="50"/>
      <c r="M17" s="50"/>
      <c r="N17" s="50"/>
      <c r="O17" s="50"/>
      <c r="P17" s="50"/>
      <c r="Q17" s="50"/>
      <c r="R17" s="50"/>
      <c r="S17" s="50"/>
      <c r="T17" s="50"/>
      <c r="U17" s="67" t="s">
        <v>23</v>
      </c>
    </row>
    <row r="18" spans="1:21" ht="25.5">
      <c r="A18" s="50"/>
      <c r="B18" s="73" t="s">
        <v>31</v>
      </c>
      <c r="C18" s="62"/>
      <c r="D18" s="62"/>
      <c r="E18" s="62"/>
      <c r="F18" s="62"/>
      <c r="G18" s="64"/>
      <c r="H18" s="64"/>
      <c r="I18" s="50"/>
      <c r="J18" s="50"/>
      <c r="K18" s="50"/>
      <c r="L18" s="50"/>
      <c r="M18" s="50"/>
      <c r="N18" s="50"/>
      <c r="O18" s="50"/>
      <c r="P18" s="50"/>
      <c r="Q18" s="50"/>
      <c r="R18" s="50"/>
      <c r="S18" s="50"/>
      <c r="T18" s="50"/>
      <c r="U18" s="50"/>
    </row>
    <row r="19" spans="1:21" ht="12.75">
      <c r="A19" s="50"/>
      <c r="B19" s="65"/>
      <c r="C19" s="56"/>
      <c r="D19" s="56"/>
      <c r="E19" s="56"/>
      <c r="F19" s="56"/>
      <c r="G19" s="56"/>
      <c r="H19" s="56"/>
      <c r="I19" s="50"/>
      <c r="J19" s="50"/>
      <c r="K19" s="50"/>
      <c r="L19" s="50"/>
      <c r="M19" s="50"/>
      <c r="N19" s="50"/>
      <c r="O19" s="50"/>
      <c r="P19" s="50"/>
      <c r="Q19" s="50"/>
      <c r="R19" s="50"/>
      <c r="S19" s="50"/>
      <c r="T19" s="50"/>
      <c r="U19" s="50"/>
    </row>
    <row r="20" spans="1:21" ht="38.25">
      <c r="A20" s="50"/>
      <c r="B20" s="120"/>
      <c r="C20" s="120" t="s">
        <v>32</v>
      </c>
      <c r="D20" s="121" t="s">
        <v>114</v>
      </c>
      <c r="E20" s="120" t="s">
        <v>115</v>
      </c>
      <c r="F20" s="120" t="s">
        <v>113</v>
      </c>
      <c r="G20" s="112"/>
      <c r="H20" s="56"/>
      <c r="I20" s="50"/>
      <c r="J20" s="50"/>
      <c r="K20" s="50"/>
      <c r="L20" s="50"/>
      <c r="M20" s="50"/>
      <c r="N20" s="50"/>
      <c r="O20" s="50"/>
      <c r="P20" s="50"/>
      <c r="Q20" s="50"/>
      <c r="R20" s="50"/>
      <c r="S20" s="50"/>
      <c r="T20" s="50"/>
      <c r="U20" s="50"/>
    </row>
    <row r="21" spans="1:21" ht="12.75">
      <c r="A21" s="50"/>
      <c r="B21" s="84" t="s">
        <v>25</v>
      </c>
      <c r="C21" s="114" t="e">
        <f aca="true" t="shared" si="0" ref="C21:C27">AVERAGE(C12:H12)</f>
        <v>#DIV/0!</v>
      </c>
      <c r="D21" s="114" t="e">
        <f aca="true" t="shared" si="1" ref="D21:D27">STDEV(C12:H12)</f>
        <v>#DIV/0!</v>
      </c>
      <c r="E21" s="114" t="e">
        <f aca="true" t="shared" si="2" ref="E21:E27">C21+D21</f>
        <v>#DIV/0!</v>
      </c>
      <c r="F21" s="114" t="e">
        <f aca="true" t="shared" si="3" ref="F21:F27">C21-D21</f>
        <v>#DIV/0!</v>
      </c>
      <c r="G21" s="113"/>
      <c r="H21" s="56"/>
      <c r="I21" s="50"/>
      <c r="J21" s="50"/>
      <c r="K21" s="50"/>
      <c r="L21" s="50"/>
      <c r="M21" s="50"/>
      <c r="N21" s="50"/>
      <c r="O21" s="50"/>
      <c r="P21" s="50"/>
      <c r="Q21" s="50"/>
      <c r="R21" s="50"/>
      <c r="S21" s="50"/>
      <c r="T21" s="50"/>
      <c r="U21" s="50"/>
    </row>
    <row r="22" spans="1:21" ht="12.75">
      <c r="A22" s="50"/>
      <c r="B22" s="84" t="s">
        <v>26</v>
      </c>
      <c r="C22" s="114" t="e">
        <f t="shared" si="0"/>
        <v>#DIV/0!</v>
      </c>
      <c r="D22" s="114" t="e">
        <f t="shared" si="1"/>
        <v>#DIV/0!</v>
      </c>
      <c r="E22" s="114" t="e">
        <f t="shared" si="2"/>
        <v>#DIV/0!</v>
      </c>
      <c r="F22" s="114" t="e">
        <f t="shared" si="3"/>
        <v>#DIV/0!</v>
      </c>
      <c r="G22" s="113"/>
      <c r="H22" s="56"/>
      <c r="I22" s="50"/>
      <c r="J22" s="50"/>
      <c r="K22" s="50"/>
      <c r="L22" s="50"/>
      <c r="M22" s="50"/>
      <c r="N22" s="50"/>
      <c r="O22" s="50"/>
      <c r="P22" s="50"/>
      <c r="Q22" s="50"/>
      <c r="R22" s="50"/>
      <c r="S22" s="50"/>
      <c r="T22" s="50"/>
      <c r="U22" s="50"/>
    </row>
    <row r="23" spans="1:21" ht="26.25">
      <c r="A23" s="50"/>
      <c r="B23" s="83" t="s">
        <v>27</v>
      </c>
      <c r="C23" s="114" t="e">
        <f t="shared" si="0"/>
        <v>#DIV/0!</v>
      </c>
      <c r="D23" s="114" t="e">
        <f t="shared" si="1"/>
        <v>#DIV/0!</v>
      </c>
      <c r="E23" s="114" t="e">
        <f>C23+D23</f>
        <v>#DIV/0!</v>
      </c>
      <c r="F23" s="114" t="e">
        <f t="shared" si="3"/>
        <v>#DIV/0!</v>
      </c>
      <c r="G23" s="113"/>
      <c r="H23" s="56"/>
      <c r="I23" s="116"/>
      <c r="J23" s="115"/>
      <c r="K23" s="115"/>
      <c r="L23" s="115"/>
      <c r="M23" s="115"/>
      <c r="N23" s="115"/>
      <c r="O23" s="115"/>
      <c r="P23" s="50"/>
      <c r="Q23" s="50"/>
      <c r="R23" s="50"/>
      <c r="S23" s="50"/>
      <c r="T23" s="50"/>
      <c r="U23" s="50"/>
    </row>
    <row r="24" spans="1:21" ht="26.25">
      <c r="A24" s="50"/>
      <c r="B24" s="83" t="s">
        <v>28</v>
      </c>
      <c r="C24" s="114" t="e">
        <f t="shared" si="0"/>
        <v>#DIV/0!</v>
      </c>
      <c r="D24" s="114" t="e">
        <f t="shared" si="1"/>
        <v>#DIV/0!</v>
      </c>
      <c r="E24" s="114" t="e">
        <f t="shared" si="2"/>
        <v>#DIV/0!</v>
      </c>
      <c r="F24" s="114" t="e">
        <f t="shared" si="3"/>
        <v>#DIV/0!</v>
      </c>
      <c r="G24" s="113"/>
      <c r="H24" s="56"/>
      <c r="I24" s="116"/>
      <c r="J24" s="50"/>
      <c r="K24" s="50"/>
      <c r="L24" s="50"/>
      <c r="M24" s="50"/>
      <c r="N24" s="50"/>
      <c r="O24" s="50"/>
      <c r="P24" s="50"/>
      <c r="Q24" s="50"/>
      <c r="R24" s="50"/>
      <c r="S24" s="50"/>
      <c r="T24" s="50"/>
      <c r="U24" s="50"/>
    </row>
    <row r="25" spans="1:21" ht="15.75">
      <c r="A25" s="50"/>
      <c r="B25" s="83" t="s">
        <v>29</v>
      </c>
      <c r="C25" s="114" t="e">
        <f t="shared" si="0"/>
        <v>#DIV/0!</v>
      </c>
      <c r="D25" s="114" t="e">
        <f t="shared" si="1"/>
        <v>#DIV/0!</v>
      </c>
      <c r="E25" s="114" t="e">
        <f t="shared" si="2"/>
        <v>#DIV/0!</v>
      </c>
      <c r="F25" s="114" t="e">
        <f t="shared" si="3"/>
        <v>#DIV/0!</v>
      </c>
      <c r="G25" s="113"/>
      <c r="H25" s="50"/>
      <c r="I25" s="116"/>
      <c r="J25" s="50"/>
      <c r="K25" s="50"/>
      <c r="L25" s="50"/>
      <c r="M25" s="50"/>
      <c r="N25" s="50"/>
      <c r="O25" s="50"/>
      <c r="P25" s="50"/>
      <c r="Q25" s="50"/>
      <c r="R25" s="50"/>
      <c r="S25" s="50"/>
      <c r="T25" s="50"/>
      <c r="U25" s="50"/>
    </row>
    <row r="26" spans="1:21" ht="26.25">
      <c r="A26" s="50"/>
      <c r="B26" s="73" t="s">
        <v>30</v>
      </c>
      <c r="C26" s="114" t="e">
        <f t="shared" si="0"/>
        <v>#DIV/0!</v>
      </c>
      <c r="D26" s="114" t="e">
        <f t="shared" si="1"/>
        <v>#DIV/0!</v>
      </c>
      <c r="E26" s="114" t="e">
        <f t="shared" si="2"/>
        <v>#DIV/0!</v>
      </c>
      <c r="F26" s="114" t="e">
        <f t="shared" si="3"/>
        <v>#DIV/0!</v>
      </c>
      <c r="G26" s="113"/>
      <c r="H26" s="50"/>
      <c r="I26" s="116"/>
      <c r="J26" s="50"/>
      <c r="K26" s="50"/>
      <c r="L26" s="50"/>
      <c r="M26" s="50"/>
      <c r="N26" s="50"/>
      <c r="O26" s="50"/>
      <c r="P26" s="50"/>
      <c r="Q26" s="50"/>
      <c r="R26" s="50"/>
      <c r="S26" s="50"/>
      <c r="T26" s="50"/>
      <c r="U26" s="50"/>
    </row>
    <row r="27" spans="1:21" ht="25.5">
      <c r="A27" s="50"/>
      <c r="B27" s="73" t="s">
        <v>31</v>
      </c>
      <c r="C27" s="114" t="e">
        <f t="shared" si="0"/>
        <v>#DIV/0!</v>
      </c>
      <c r="D27" s="114" t="e">
        <f t="shared" si="1"/>
        <v>#DIV/0!</v>
      </c>
      <c r="E27" s="114" t="e">
        <f t="shared" si="2"/>
        <v>#DIV/0!</v>
      </c>
      <c r="F27" s="114" t="e">
        <f t="shared" si="3"/>
        <v>#DIV/0!</v>
      </c>
      <c r="G27" s="113"/>
      <c r="H27" s="50"/>
      <c r="I27" s="50"/>
      <c r="J27" s="50"/>
      <c r="K27" s="50"/>
      <c r="L27" s="50"/>
      <c r="M27" s="50"/>
      <c r="N27" s="50"/>
      <c r="O27" s="50"/>
      <c r="P27" s="50"/>
      <c r="Q27" s="50"/>
      <c r="R27" s="50"/>
      <c r="S27" s="50"/>
      <c r="T27" s="50"/>
      <c r="U27" s="50"/>
    </row>
    <row r="28" spans="1:21" ht="12.75">
      <c r="A28" s="50"/>
      <c r="B28" s="50"/>
      <c r="C28" s="50"/>
      <c r="D28" s="50"/>
      <c r="E28" s="50"/>
      <c r="F28" s="50"/>
      <c r="G28" s="50"/>
      <c r="H28" s="50"/>
      <c r="I28" s="50"/>
      <c r="J28" s="50"/>
      <c r="K28" s="50"/>
      <c r="L28" s="50"/>
      <c r="M28" s="50"/>
      <c r="N28" s="50"/>
      <c r="O28" s="50"/>
      <c r="P28" s="50"/>
      <c r="Q28" s="50"/>
      <c r="R28" s="50"/>
      <c r="S28" s="50"/>
      <c r="T28" s="50"/>
      <c r="U28" s="50"/>
    </row>
    <row r="29" spans="1:21" ht="12.75">
      <c r="A29" s="50"/>
      <c r="B29" s="50"/>
      <c r="C29" s="50"/>
      <c r="D29" s="50"/>
      <c r="E29" s="50"/>
      <c r="F29" s="50"/>
      <c r="G29" s="50"/>
      <c r="H29" s="50"/>
      <c r="I29" s="50"/>
      <c r="J29" s="50"/>
      <c r="K29" s="50"/>
      <c r="L29" s="50"/>
      <c r="M29" s="50"/>
      <c r="N29" s="50"/>
      <c r="O29" s="50"/>
      <c r="P29" s="50"/>
      <c r="Q29" s="50"/>
      <c r="R29" s="50"/>
      <c r="S29" s="50"/>
      <c r="T29" s="50"/>
      <c r="U29" s="50"/>
    </row>
    <row r="30" spans="1:21" ht="12.75">
      <c r="A30" s="50"/>
      <c r="B30" s="50"/>
      <c r="C30" s="50"/>
      <c r="D30" s="50"/>
      <c r="E30" s="50"/>
      <c r="F30" s="50"/>
      <c r="G30" s="50"/>
      <c r="H30" s="50"/>
      <c r="I30" s="50"/>
      <c r="J30" s="50"/>
      <c r="K30" s="50"/>
      <c r="L30" s="50"/>
      <c r="M30" s="50"/>
      <c r="N30" s="50"/>
      <c r="O30" s="50"/>
      <c r="P30" s="50"/>
      <c r="Q30" s="50"/>
      <c r="R30" s="50"/>
      <c r="S30" s="50"/>
      <c r="T30" s="50"/>
      <c r="U30" s="50"/>
    </row>
    <row r="31" spans="1:21" ht="12.75">
      <c r="A31" s="50"/>
      <c r="B31" s="50"/>
      <c r="C31" s="50"/>
      <c r="D31" s="50"/>
      <c r="E31" s="50"/>
      <c r="F31" s="50"/>
      <c r="G31" s="50"/>
      <c r="H31" s="50"/>
      <c r="I31" s="50"/>
      <c r="J31" s="50"/>
      <c r="K31" s="50"/>
      <c r="L31" s="50"/>
      <c r="M31" s="50"/>
      <c r="N31" s="50"/>
      <c r="O31" s="50"/>
      <c r="P31" s="50"/>
      <c r="Q31" s="50"/>
      <c r="R31" s="50"/>
      <c r="S31" s="50"/>
      <c r="T31" s="50"/>
      <c r="U31" s="50"/>
    </row>
    <row r="32" spans="1:21" ht="12.75">
      <c r="A32" s="50"/>
      <c r="B32" s="50"/>
      <c r="C32" s="50"/>
      <c r="D32" s="50"/>
      <c r="E32" s="50"/>
      <c r="F32" s="50"/>
      <c r="G32" s="50"/>
      <c r="H32" s="50"/>
      <c r="I32" s="50"/>
      <c r="J32" s="50"/>
      <c r="K32" s="50"/>
      <c r="L32" s="50"/>
      <c r="M32" s="50"/>
      <c r="N32" s="50"/>
      <c r="O32" s="50"/>
      <c r="P32" s="50"/>
      <c r="Q32" s="50"/>
      <c r="R32" s="50"/>
      <c r="S32" s="50"/>
      <c r="T32" s="50"/>
      <c r="U32" s="50"/>
    </row>
    <row r="33" spans="1:21" ht="12.75">
      <c r="A33" s="50"/>
      <c r="B33" s="50"/>
      <c r="C33" s="50"/>
      <c r="D33" s="50"/>
      <c r="E33" s="50"/>
      <c r="F33" s="50"/>
      <c r="G33" s="50"/>
      <c r="H33" s="50"/>
      <c r="I33" s="50"/>
      <c r="J33" s="50"/>
      <c r="K33" s="50"/>
      <c r="L33" s="50"/>
      <c r="M33" s="50"/>
      <c r="N33" s="50"/>
      <c r="O33" s="50"/>
      <c r="P33" s="50"/>
      <c r="Q33" s="50"/>
      <c r="R33" s="50"/>
      <c r="S33" s="50"/>
      <c r="T33" s="50"/>
      <c r="U33" s="50"/>
    </row>
  </sheetData>
  <sheetProtection/>
  <mergeCells count="15">
    <mergeCell ref="C4:C5"/>
    <mergeCell ref="D4:D5"/>
    <mergeCell ref="E4:E5"/>
    <mergeCell ref="F4:F5"/>
    <mergeCell ref="H4:H5"/>
    <mergeCell ref="G4:G5"/>
    <mergeCell ref="B7:C7"/>
    <mergeCell ref="D7:F7"/>
    <mergeCell ref="G7:H7"/>
    <mergeCell ref="B1:M1"/>
    <mergeCell ref="B9:I9"/>
    <mergeCell ref="B3:C3"/>
    <mergeCell ref="D3:F3"/>
    <mergeCell ref="G3:H3"/>
    <mergeCell ref="B4:B5"/>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K41"/>
  <sheetViews>
    <sheetView zoomScalePageLayoutView="0" workbookViewId="0" topLeftCell="C1">
      <selection activeCell="K5" sqref="K5"/>
    </sheetView>
  </sheetViews>
  <sheetFormatPr defaultColWidth="11.421875" defaultRowHeight="9.75" customHeight="1"/>
  <cols>
    <col min="5" max="6" width="13.00390625" style="0" customWidth="1"/>
    <col min="8" max="8" width="12.8515625" style="0" customWidth="1"/>
    <col min="9" max="9" width="13.8515625" style="0" customWidth="1"/>
  </cols>
  <sheetData>
    <row r="2" spans="1:11" ht="9.75" customHeight="1">
      <c r="A2" s="34"/>
      <c r="B2" s="34"/>
      <c r="C2" s="34"/>
      <c r="D2" s="34" t="s">
        <v>4</v>
      </c>
      <c r="E2" s="34"/>
      <c r="F2" s="34"/>
      <c r="G2" s="34"/>
      <c r="H2" s="34"/>
      <c r="I2" s="34"/>
      <c r="J2" s="34"/>
      <c r="K2" s="34"/>
    </row>
    <row r="3" spans="1:11" ht="9.75" customHeight="1">
      <c r="A3" s="34"/>
      <c r="B3" s="34"/>
      <c r="C3" s="34"/>
      <c r="D3" s="34"/>
      <c r="E3" s="34"/>
      <c r="F3" s="34"/>
      <c r="G3" s="34"/>
      <c r="H3" s="34"/>
      <c r="I3" s="34"/>
      <c r="J3" s="34"/>
      <c r="K3" s="34"/>
    </row>
    <row r="4" spans="1:11" ht="9.75" customHeight="1">
      <c r="A4" s="34" t="s">
        <v>3</v>
      </c>
      <c r="B4" s="34" t="s">
        <v>2</v>
      </c>
      <c r="C4" s="34"/>
      <c r="D4" s="34" t="b">
        <v>0</v>
      </c>
      <c r="E4" s="34" t="s">
        <v>0</v>
      </c>
      <c r="F4" s="34" t="s">
        <v>1</v>
      </c>
      <c r="G4" s="34" t="b">
        <v>1</v>
      </c>
      <c r="H4" s="34" t="s">
        <v>5</v>
      </c>
      <c r="I4" s="34" t="s">
        <v>6</v>
      </c>
      <c r="J4" s="34" t="s">
        <v>7</v>
      </c>
      <c r="K4" s="34" t="s">
        <v>8</v>
      </c>
    </row>
    <row r="5" spans="1:11" ht="9.75" customHeight="1">
      <c r="A5" s="35">
        <v>1</v>
      </c>
      <c r="B5" s="36">
        <v>1</v>
      </c>
      <c r="C5" s="34"/>
      <c r="D5" s="36">
        <f aca="true" t="shared" si="0" ref="D5:D18">IF($B5=1,0,"")</f>
        <v>0</v>
      </c>
      <c r="E5" s="37">
        <f aca="true" t="shared" si="1" ref="E5:E18">IF($B5=2,30,"")</f>
      </c>
      <c r="F5" s="36">
        <f>IF($B5=3,60,"")</f>
      </c>
      <c r="G5" s="37">
        <f>IF($B5=4,100,"")</f>
      </c>
      <c r="H5" s="38">
        <f>SUM(D5:G5)*(0.15)</f>
        <v>0</v>
      </c>
      <c r="I5" s="38">
        <f>SUM(H5:H10)</f>
        <v>0</v>
      </c>
      <c r="J5" s="38">
        <f>0.5*I5+0.5*I11</f>
        <v>0</v>
      </c>
      <c r="K5" s="38">
        <f>(J5*0.3)+(0.5*J18)+(0.2*J32)</f>
        <v>0</v>
      </c>
    </row>
    <row r="6" spans="1:11" ht="9.75" customHeight="1">
      <c r="A6" s="39">
        <v>2</v>
      </c>
      <c r="B6" s="40">
        <v>1</v>
      </c>
      <c r="C6" s="34"/>
      <c r="D6" s="40">
        <f t="shared" si="0"/>
        <v>0</v>
      </c>
      <c r="E6" s="41">
        <f t="shared" si="1"/>
      </c>
      <c r="F6" s="40">
        <f aca="true" t="shared" si="2" ref="F6:F17">IF($B6=3,60,"")</f>
      </c>
      <c r="G6" s="41">
        <f aca="true" t="shared" si="3" ref="G6:G17">IF($B6=4,100,"")</f>
      </c>
      <c r="H6" s="38">
        <f>SUM(D6:G6)*(0.15)</f>
        <v>0</v>
      </c>
      <c r="I6" s="34"/>
      <c r="J6" s="34"/>
      <c r="K6" s="34"/>
    </row>
    <row r="7" spans="1:11" ht="9.75" customHeight="1">
      <c r="A7" s="39">
        <v>3</v>
      </c>
      <c r="B7" s="40">
        <v>1</v>
      </c>
      <c r="C7" s="34"/>
      <c r="D7" s="40">
        <f t="shared" si="0"/>
        <v>0</v>
      </c>
      <c r="E7" s="41">
        <f t="shared" si="1"/>
      </c>
      <c r="F7" s="40">
        <f t="shared" si="2"/>
      </c>
      <c r="G7" s="41">
        <f t="shared" si="3"/>
      </c>
      <c r="H7" s="38">
        <f>SUM(D7:G7)*(0.15)</f>
        <v>0</v>
      </c>
      <c r="I7" s="34"/>
      <c r="J7" s="34"/>
      <c r="K7" s="34"/>
    </row>
    <row r="8" spans="1:11" ht="9.75" customHeight="1">
      <c r="A8" s="39">
        <v>4</v>
      </c>
      <c r="B8" s="40">
        <v>1</v>
      </c>
      <c r="C8" s="34"/>
      <c r="D8" s="40">
        <f t="shared" si="0"/>
        <v>0</v>
      </c>
      <c r="E8" s="41">
        <f t="shared" si="1"/>
      </c>
      <c r="F8" s="40">
        <f t="shared" si="2"/>
      </c>
      <c r="G8" s="41">
        <f t="shared" si="3"/>
      </c>
      <c r="H8" s="38">
        <f>SUM(D8:G8)*(0.15)</f>
        <v>0</v>
      </c>
      <c r="I8" s="34"/>
      <c r="J8" s="34"/>
      <c r="K8" s="34"/>
    </row>
    <row r="9" spans="1:11" ht="9.75" customHeight="1">
      <c r="A9" s="39">
        <v>5</v>
      </c>
      <c r="B9" s="40">
        <v>1</v>
      </c>
      <c r="C9" s="34"/>
      <c r="D9" s="40">
        <f t="shared" si="0"/>
        <v>0</v>
      </c>
      <c r="E9" s="41">
        <f t="shared" si="1"/>
      </c>
      <c r="F9" s="40">
        <f t="shared" si="2"/>
      </c>
      <c r="G9" s="41">
        <f t="shared" si="3"/>
      </c>
      <c r="H9" s="38">
        <f>SUM(D9:G9)*(0.2)</f>
        <v>0</v>
      </c>
      <c r="I9" s="34"/>
      <c r="J9" s="34"/>
      <c r="K9" s="34"/>
    </row>
    <row r="10" spans="1:11" ht="9.75" customHeight="1">
      <c r="A10" s="42">
        <v>6</v>
      </c>
      <c r="B10" s="43">
        <v>1</v>
      </c>
      <c r="C10" s="34"/>
      <c r="D10" s="40">
        <f t="shared" si="0"/>
        <v>0</v>
      </c>
      <c r="E10" s="41">
        <f t="shared" si="1"/>
      </c>
      <c r="F10" s="40">
        <f t="shared" si="2"/>
      </c>
      <c r="G10" s="41">
        <f t="shared" si="3"/>
      </c>
      <c r="H10" s="38">
        <f>SUM(D10:G10)*(0.2)</f>
        <v>0</v>
      </c>
      <c r="I10" s="34"/>
      <c r="J10" s="34"/>
      <c r="K10" s="34"/>
    </row>
    <row r="11" spans="1:11" ht="9.75" customHeight="1">
      <c r="A11" s="36">
        <v>7</v>
      </c>
      <c r="B11" s="36">
        <v>1</v>
      </c>
      <c r="C11" s="34"/>
      <c r="D11" s="36">
        <f t="shared" si="0"/>
        <v>0</v>
      </c>
      <c r="E11" s="36">
        <f t="shared" si="1"/>
      </c>
      <c r="F11" s="36">
        <f t="shared" si="2"/>
      </c>
      <c r="G11" s="44">
        <f t="shared" si="3"/>
      </c>
      <c r="H11" s="45">
        <f>SUM(D11:G11)*(0.12)</f>
        <v>0</v>
      </c>
      <c r="I11" s="38">
        <f>SUM(H11:H17)</f>
        <v>0</v>
      </c>
      <c r="J11" s="34"/>
      <c r="K11" s="34"/>
    </row>
    <row r="12" spans="1:11" ht="9.75" customHeight="1">
      <c r="A12" s="40">
        <v>8</v>
      </c>
      <c r="B12" s="40">
        <v>1</v>
      </c>
      <c r="C12" s="34"/>
      <c r="D12" s="40">
        <f t="shared" si="0"/>
        <v>0</v>
      </c>
      <c r="E12" s="40">
        <f t="shared" si="1"/>
      </c>
      <c r="F12" s="40">
        <f t="shared" si="2"/>
      </c>
      <c r="G12" s="46">
        <f t="shared" si="3"/>
      </c>
      <c r="H12" s="45">
        <f>SUM(D12:G12)*(0.12)</f>
        <v>0</v>
      </c>
      <c r="I12" s="34"/>
      <c r="J12" s="34"/>
      <c r="K12" s="34"/>
    </row>
    <row r="13" spans="1:11" ht="9.75" customHeight="1">
      <c r="A13" s="40">
        <v>9</v>
      </c>
      <c r="B13" s="40">
        <v>1</v>
      </c>
      <c r="C13" s="34"/>
      <c r="D13" s="40">
        <f t="shared" si="0"/>
        <v>0</v>
      </c>
      <c r="E13" s="40">
        <f t="shared" si="1"/>
      </c>
      <c r="F13" s="40">
        <f t="shared" si="2"/>
      </c>
      <c r="G13" s="46">
        <f t="shared" si="3"/>
      </c>
      <c r="H13" s="45">
        <f>SUM(D13:G13)*(0.12)</f>
        <v>0</v>
      </c>
      <c r="I13" s="34"/>
      <c r="J13" s="34"/>
      <c r="K13" s="34"/>
    </row>
    <row r="14" spans="1:11" ht="9.75" customHeight="1">
      <c r="A14" s="40">
        <v>10</v>
      </c>
      <c r="B14" s="40">
        <v>1</v>
      </c>
      <c r="C14" s="34"/>
      <c r="D14" s="40">
        <f t="shared" si="0"/>
        <v>0</v>
      </c>
      <c r="E14" s="40">
        <f t="shared" si="1"/>
      </c>
      <c r="F14" s="40">
        <f t="shared" si="2"/>
      </c>
      <c r="G14" s="46">
        <f t="shared" si="3"/>
      </c>
      <c r="H14" s="45">
        <f>SUM(D14:G14)*(0.2)</f>
        <v>0</v>
      </c>
      <c r="I14" s="34"/>
      <c r="J14" s="34"/>
      <c r="K14" s="34"/>
    </row>
    <row r="15" spans="1:11" ht="9.75" customHeight="1">
      <c r="A15" s="40">
        <v>11</v>
      </c>
      <c r="B15" s="40">
        <v>1</v>
      </c>
      <c r="C15" s="34"/>
      <c r="D15" s="40">
        <f t="shared" si="0"/>
        <v>0</v>
      </c>
      <c r="E15" s="40">
        <f t="shared" si="1"/>
      </c>
      <c r="F15" s="40">
        <f t="shared" si="2"/>
      </c>
      <c r="G15" s="46">
        <f t="shared" si="3"/>
      </c>
      <c r="H15" s="45">
        <f>SUM(D15:G15)*(0.2)</f>
        <v>0</v>
      </c>
      <c r="I15" s="34"/>
      <c r="J15" s="34"/>
      <c r="K15" s="34"/>
    </row>
    <row r="16" spans="1:11" ht="9.75" customHeight="1">
      <c r="A16" s="40">
        <v>12</v>
      </c>
      <c r="B16" s="40">
        <v>1</v>
      </c>
      <c r="C16" s="34"/>
      <c r="D16" s="40">
        <f t="shared" si="0"/>
        <v>0</v>
      </c>
      <c r="E16" s="40">
        <f t="shared" si="1"/>
      </c>
      <c r="F16" s="40">
        <f t="shared" si="2"/>
      </c>
      <c r="G16" s="46">
        <f t="shared" si="3"/>
      </c>
      <c r="H16" s="45">
        <f>SUM(D16:G16)*(0.12)</f>
        <v>0</v>
      </c>
      <c r="I16" s="34"/>
      <c r="J16" s="34"/>
      <c r="K16" s="34"/>
    </row>
    <row r="17" spans="1:11" ht="9.75" customHeight="1">
      <c r="A17" s="43">
        <v>13</v>
      </c>
      <c r="B17" s="43">
        <v>1</v>
      </c>
      <c r="C17" s="34"/>
      <c r="D17" s="43">
        <f t="shared" si="0"/>
        <v>0</v>
      </c>
      <c r="E17" s="43">
        <f t="shared" si="1"/>
      </c>
      <c r="F17" s="43">
        <f t="shared" si="2"/>
      </c>
      <c r="G17" s="47">
        <f t="shared" si="3"/>
      </c>
      <c r="H17" s="45">
        <f>SUM(D17:G17)*(0.12)</f>
        <v>0</v>
      </c>
      <c r="I17" s="34"/>
      <c r="J17" s="34"/>
      <c r="K17" s="34"/>
    </row>
    <row r="18" spans="1:11" ht="9.75" customHeight="1">
      <c r="A18" s="36">
        <v>14</v>
      </c>
      <c r="B18" s="36">
        <v>0</v>
      </c>
      <c r="C18" s="34"/>
      <c r="D18" s="40">
        <f t="shared" si="0"/>
      </c>
      <c r="E18" s="40">
        <f t="shared" si="1"/>
      </c>
      <c r="F18" s="40">
        <f>IF($B18=3,60,"")</f>
      </c>
      <c r="G18" s="46">
        <f>IF($B18=4,100,"")</f>
      </c>
      <c r="H18" s="45">
        <f>SUM(D18:G18)*(0.25)</f>
        <v>0</v>
      </c>
      <c r="I18" s="45">
        <f>SUM(H18:H24)</f>
        <v>0</v>
      </c>
      <c r="J18" s="38">
        <f>(0.3)*I18+(0.35)*I25+(0.35)*I30</f>
        <v>0</v>
      </c>
      <c r="K18" s="34"/>
    </row>
    <row r="19" spans="1:11" ht="9.75" customHeight="1">
      <c r="A19" s="40">
        <v>15</v>
      </c>
      <c r="B19" s="40">
        <v>1</v>
      </c>
      <c r="C19" s="34"/>
      <c r="D19" s="40">
        <f aca="true" t="shared" si="4" ref="D19:D40">IF($B19=1,0,"")</f>
        <v>0</v>
      </c>
      <c r="E19" s="40">
        <f aca="true" t="shared" si="5" ref="E19:E40">IF($B19=2,30,"")</f>
      </c>
      <c r="F19" s="40">
        <f aca="true" t="shared" si="6" ref="F19:F40">IF($B19=3,60,"")</f>
      </c>
      <c r="G19" s="46">
        <f aca="true" t="shared" si="7" ref="G19:G40">IF($B19=4,100,"")</f>
      </c>
      <c r="H19" s="45">
        <f>SUM(D19:G19)*(0.1)</f>
        <v>0</v>
      </c>
      <c r="I19" s="34"/>
      <c r="J19" s="34"/>
      <c r="K19" s="34"/>
    </row>
    <row r="20" spans="1:11" ht="9.75" customHeight="1">
      <c r="A20" s="40">
        <v>16</v>
      </c>
      <c r="B20" s="40">
        <v>1</v>
      </c>
      <c r="C20" s="34"/>
      <c r="D20" s="40">
        <f t="shared" si="4"/>
        <v>0</v>
      </c>
      <c r="E20" s="40">
        <f t="shared" si="5"/>
      </c>
      <c r="F20" s="40">
        <f t="shared" si="6"/>
      </c>
      <c r="G20" s="46">
        <f t="shared" si="7"/>
      </c>
      <c r="H20" s="45">
        <f>SUM(D20:G20)*(0.25)</f>
        <v>0</v>
      </c>
      <c r="I20" s="34"/>
      <c r="J20" s="34"/>
      <c r="K20" s="34"/>
    </row>
    <row r="21" spans="1:11" ht="9.75" customHeight="1">
      <c r="A21" s="40">
        <v>17</v>
      </c>
      <c r="B21" s="40">
        <v>1</v>
      </c>
      <c r="C21" s="34"/>
      <c r="D21" s="40">
        <f t="shared" si="4"/>
        <v>0</v>
      </c>
      <c r="E21" s="40">
        <f t="shared" si="5"/>
      </c>
      <c r="F21" s="40">
        <f t="shared" si="6"/>
      </c>
      <c r="G21" s="46">
        <f t="shared" si="7"/>
      </c>
      <c r="H21" s="45">
        <f>SUM(D21:G21)*(0.1)</f>
        <v>0</v>
      </c>
      <c r="I21" s="34"/>
      <c r="J21" s="34"/>
      <c r="K21" s="34"/>
    </row>
    <row r="22" spans="1:11" ht="9.75" customHeight="1">
      <c r="A22" s="40">
        <v>18</v>
      </c>
      <c r="B22" s="40">
        <v>1</v>
      </c>
      <c r="C22" s="34"/>
      <c r="D22" s="40">
        <f t="shared" si="4"/>
        <v>0</v>
      </c>
      <c r="E22" s="40">
        <f t="shared" si="5"/>
      </c>
      <c r="F22" s="40">
        <f t="shared" si="6"/>
      </c>
      <c r="G22" s="46">
        <f t="shared" si="7"/>
      </c>
      <c r="H22" s="45">
        <f>SUM(D22:G22)*(0.15)</f>
        <v>0</v>
      </c>
      <c r="I22" s="34"/>
      <c r="J22" s="34"/>
      <c r="K22" s="34"/>
    </row>
    <row r="23" spans="1:11" ht="9.75" customHeight="1">
      <c r="A23" s="40">
        <v>19</v>
      </c>
      <c r="B23" s="40">
        <v>1</v>
      </c>
      <c r="C23" s="34"/>
      <c r="D23" s="40">
        <f t="shared" si="4"/>
        <v>0</v>
      </c>
      <c r="E23" s="40">
        <f t="shared" si="5"/>
      </c>
      <c r="F23" s="40">
        <f t="shared" si="6"/>
      </c>
      <c r="G23" s="46">
        <f t="shared" si="7"/>
      </c>
      <c r="H23" s="45">
        <f>SUM(D23:G23)*(0.05)</f>
        <v>0</v>
      </c>
      <c r="I23" s="34"/>
      <c r="J23" s="34"/>
      <c r="K23" s="34"/>
    </row>
    <row r="24" spans="1:11" ht="9.75" customHeight="1">
      <c r="A24" s="43">
        <v>20</v>
      </c>
      <c r="B24" s="43">
        <v>1</v>
      </c>
      <c r="C24" s="34"/>
      <c r="D24" s="43">
        <f t="shared" si="4"/>
        <v>0</v>
      </c>
      <c r="E24" s="43">
        <f t="shared" si="5"/>
      </c>
      <c r="F24" s="43">
        <f t="shared" si="6"/>
      </c>
      <c r="G24" s="47">
        <f t="shared" si="7"/>
      </c>
      <c r="H24" s="45">
        <f>SUM(D24:G24)*(0.1)</f>
        <v>0</v>
      </c>
      <c r="I24" s="34"/>
      <c r="J24" s="34"/>
      <c r="K24" s="34"/>
    </row>
    <row r="25" spans="1:11" ht="9.75" customHeight="1">
      <c r="A25" s="36">
        <v>21</v>
      </c>
      <c r="B25" s="46">
        <v>1</v>
      </c>
      <c r="C25" s="34"/>
      <c r="D25" s="40">
        <f t="shared" si="4"/>
        <v>0</v>
      </c>
      <c r="E25" s="40">
        <f t="shared" si="5"/>
      </c>
      <c r="F25" s="40">
        <f t="shared" si="6"/>
      </c>
      <c r="G25" s="46">
        <f t="shared" si="7"/>
      </c>
      <c r="H25" s="45">
        <f>SUM(D25:G25)*(0.2)</f>
        <v>0</v>
      </c>
      <c r="I25" s="45">
        <f>SUM(H25:H29)</f>
        <v>0</v>
      </c>
      <c r="J25" s="34"/>
      <c r="K25" s="34"/>
    </row>
    <row r="26" spans="1:11" ht="9.75" customHeight="1">
      <c r="A26" s="40">
        <v>22</v>
      </c>
      <c r="B26" s="46">
        <v>1</v>
      </c>
      <c r="C26" s="34"/>
      <c r="D26" s="40">
        <f t="shared" si="4"/>
        <v>0</v>
      </c>
      <c r="E26" s="40">
        <f t="shared" si="5"/>
      </c>
      <c r="F26" s="40">
        <f t="shared" si="6"/>
      </c>
      <c r="G26" s="46">
        <f t="shared" si="7"/>
      </c>
      <c r="H26" s="45">
        <f>SUM(D26:G26)*(0.2)</f>
        <v>0</v>
      </c>
      <c r="I26" s="34"/>
      <c r="J26" s="34"/>
      <c r="K26" s="34"/>
    </row>
    <row r="27" spans="1:11" ht="9.75" customHeight="1">
      <c r="A27" s="40">
        <v>23</v>
      </c>
      <c r="B27" s="46">
        <v>1</v>
      </c>
      <c r="C27" s="34"/>
      <c r="D27" s="40">
        <f t="shared" si="4"/>
        <v>0</v>
      </c>
      <c r="E27" s="40">
        <f t="shared" si="5"/>
      </c>
      <c r="F27" s="40">
        <f t="shared" si="6"/>
      </c>
      <c r="G27" s="46">
        <f t="shared" si="7"/>
      </c>
      <c r="H27" s="45">
        <f>SUM(D27:G27)*(0.25)</f>
        <v>0</v>
      </c>
      <c r="I27" s="34"/>
      <c r="J27" s="34"/>
      <c r="K27" s="34"/>
    </row>
    <row r="28" spans="1:11" ht="9.75" customHeight="1">
      <c r="A28" s="40">
        <v>24</v>
      </c>
      <c r="B28" s="46">
        <v>1</v>
      </c>
      <c r="C28" s="34"/>
      <c r="D28" s="40">
        <f t="shared" si="4"/>
        <v>0</v>
      </c>
      <c r="E28" s="40">
        <f t="shared" si="5"/>
      </c>
      <c r="F28" s="40">
        <f t="shared" si="6"/>
      </c>
      <c r="G28" s="46">
        <f t="shared" si="7"/>
      </c>
      <c r="H28" s="45">
        <f>SUM(D28:G28)*(0.2)</f>
        <v>0</v>
      </c>
      <c r="I28" s="34"/>
      <c r="J28" s="34"/>
      <c r="K28" s="34"/>
    </row>
    <row r="29" spans="1:11" ht="9.75" customHeight="1">
      <c r="A29" s="43">
        <v>26</v>
      </c>
      <c r="B29" s="46">
        <v>1</v>
      </c>
      <c r="C29" s="34"/>
      <c r="D29" s="43">
        <f t="shared" si="4"/>
        <v>0</v>
      </c>
      <c r="E29" s="43">
        <f t="shared" si="5"/>
      </c>
      <c r="F29" s="43">
        <f t="shared" si="6"/>
      </c>
      <c r="G29" s="47">
        <f t="shared" si="7"/>
      </c>
      <c r="H29" s="45">
        <f>SUM(D29:G29)*(0.15)</f>
        <v>0</v>
      </c>
      <c r="I29" s="34"/>
      <c r="J29" s="34"/>
      <c r="K29" s="34"/>
    </row>
    <row r="30" spans="1:11" ht="9.75" customHeight="1">
      <c r="A30" s="36">
        <v>27</v>
      </c>
      <c r="B30" s="36">
        <v>1</v>
      </c>
      <c r="C30" s="34"/>
      <c r="D30" s="40">
        <f t="shared" si="4"/>
        <v>0</v>
      </c>
      <c r="E30" s="40">
        <f t="shared" si="5"/>
      </c>
      <c r="F30" s="40">
        <f t="shared" si="6"/>
      </c>
      <c r="G30" s="46">
        <f t="shared" si="7"/>
      </c>
      <c r="H30" s="45">
        <f>SUM(D30:G30)*(1/2)</f>
        <v>0</v>
      </c>
      <c r="I30" s="45">
        <f>SUM(H30:H31)</f>
        <v>0</v>
      </c>
      <c r="J30" s="34"/>
      <c r="K30" s="34"/>
    </row>
    <row r="31" spans="1:11" ht="9.75" customHeight="1">
      <c r="A31" s="43">
        <v>28</v>
      </c>
      <c r="B31" s="43">
        <v>1</v>
      </c>
      <c r="C31" s="34"/>
      <c r="D31" s="43">
        <f t="shared" si="4"/>
        <v>0</v>
      </c>
      <c r="E31" s="43">
        <f t="shared" si="5"/>
      </c>
      <c r="F31" s="43">
        <f t="shared" si="6"/>
      </c>
      <c r="G31" s="47">
        <f t="shared" si="7"/>
      </c>
      <c r="H31" s="45">
        <f>SUM(D31:G31)*(1/2)</f>
        <v>0</v>
      </c>
      <c r="I31" s="34"/>
      <c r="J31" s="34"/>
      <c r="K31" s="34"/>
    </row>
    <row r="32" spans="1:11" ht="9.75" customHeight="1">
      <c r="A32" s="36">
        <v>29</v>
      </c>
      <c r="B32" s="46">
        <v>1</v>
      </c>
      <c r="C32" s="34"/>
      <c r="D32" s="40">
        <f t="shared" si="4"/>
        <v>0</v>
      </c>
      <c r="E32" s="40">
        <f t="shared" si="5"/>
      </c>
      <c r="F32" s="40">
        <f t="shared" si="6"/>
      </c>
      <c r="G32" s="46">
        <f t="shared" si="7"/>
      </c>
      <c r="H32" s="45">
        <f>SUM(D32:G32)*(0.2)</f>
        <v>0</v>
      </c>
      <c r="I32" s="45">
        <f>SUM(H32:H35)</f>
        <v>0</v>
      </c>
      <c r="J32" s="38">
        <f>0.4*I32+0.6*I36</f>
        <v>0</v>
      </c>
      <c r="K32" s="34"/>
    </row>
    <row r="33" spans="1:11" ht="9.75" customHeight="1">
      <c r="A33" s="40">
        <v>30</v>
      </c>
      <c r="B33" s="46">
        <v>1</v>
      </c>
      <c r="C33" s="34"/>
      <c r="D33" s="40">
        <f t="shared" si="4"/>
        <v>0</v>
      </c>
      <c r="E33" s="40">
        <f t="shared" si="5"/>
      </c>
      <c r="F33" s="40">
        <f t="shared" si="6"/>
      </c>
      <c r="G33" s="46">
        <f t="shared" si="7"/>
      </c>
      <c r="H33" s="45">
        <f>SUM(D33:G33)*(0.2)</f>
        <v>0</v>
      </c>
      <c r="I33" s="34"/>
      <c r="J33" s="34"/>
      <c r="K33" s="34"/>
    </row>
    <row r="34" spans="1:11" ht="9.75" customHeight="1">
      <c r="A34" s="40">
        <v>31</v>
      </c>
      <c r="B34" s="46">
        <v>1</v>
      </c>
      <c r="C34" s="34"/>
      <c r="D34" s="40">
        <f t="shared" si="4"/>
        <v>0</v>
      </c>
      <c r="E34" s="40">
        <f t="shared" si="5"/>
      </c>
      <c r="F34" s="40">
        <f t="shared" si="6"/>
      </c>
      <c r="G34" s="46">
        <f t="shared" si="7"/>
      </c>
      <c r="H34" s="45">
        <f>SUM(D34:G34)*(0.3)</f>
        <v>0</v>
      </c>
      <c r="I34" s="34"/>
      <c r="J34" s="34"/>
      <c r="K34" s="34"/>
    </row>
    <row r="35" spans="1:11" ht="9.75" customHeight="1">
      <c r="A35" s="43">
        <v>32</v>
      </c>
      <c r="B35" s="46">
        <v>1</v>
      </c>
      <c r="C35" s="34"/>
      <c r="D35" s="43">
        <f t="shared" si="4"/>
        <v>0</v>
      </c>
      <c r="E35" s="43">
        <f t="shared" si="5"/>
      </c>
      <c r="F35" s="43">
        <f t="shared" si="6"/>
      </c>
      <c r="G35" s="47">
        <f t="shared" si="7"/>
      </c>
      <c r="H35" s="45">
        <f>SUM(D35:G35)*(0.3)</f>
        <v>0</v>
      </c>
      <c r="I35" s="34"/>
      <c r="J35" s="34"/>
      <c r="K35" s="34"/>
    </row>
    <row r="36" spans="1:11" ht="9.75" customHeight="1">
      <c r="A36" s="36">
        <v>33</v>
      </c>
      <c r="B36" s="36">
        <v>1</v>
      </c>
      <c r="C36" s="34"/>
      <c r="D36" s="40">
        <f t="shared" si="4"/>
        <v>0</v>
      </c>
      <c r="E36" s="40">
        <f t="shared" si="5"/>
      </c>
      <c r="F36" s="40">
        <f t="shared" si="6"/>
      </c>
      <c r="G36" s="46">
        <f t="shared" si="7"/>
      </c>
      <c r="H36" s="45">
        <f>SUM(D36:G36)*(0.3)</f>
        <v>0</v>
      </c>
      <c r="I36" s="45">
        <f>SUM(H36:H40)</f>
        <v>0</v>
      </c>
      <c r="J36" s="34"/>
      <c r="K36" s="34"/>
    </row>
    <row r="37" spans="1:11" ht="9.75" customHeight="1">
      <c r="A37" s="40">
        <v>34</v>
      </c>
      <c r="B37" s="40">
        <v>1</v>
      </c>
      <c r="C37" s="34"/>
      <c r="D37" s="40">
        <f t="shared" si="4"/>
        <v>0</v>
      </c>
      <c r="E37" s="40">
        <f t="shared" si="5"/>
      </c>
      <c r="F37" s="40">
        <f t="shared" si="6"/>
      </c>
      <c r="G37" s="46">
        <f t="shared" si="7"/>
      </c>
      <c r="H37" s="45">
        <f>SUM(D37:G37)*(4/30)</f>
        <v>0</v>
      </c>
      <c r="I37" s="34"/>
      <c r="J37" s="34"/>
      <c r="K37" s="34"/>
    </row>
    <row r="38" spans="1:11" ht="9.75" customHeight="1">
      <c r="A38" s="40">
        <v>35</v>
      </c>
      <c r="B38" s="40">
        <v>1</v>
      </c>
      <c r="C38" s="34"/>
      <c r="D38" s="40">
        <f t="shared" si="4"/>
        <v>0</v>
      </c>
      <c r="E38" s="40">
        <f t="shared" si="5"/>
      </c>
      <c r="F38" s="40">
        <f t="shared" si="6"/>
      </c>
      <c r="G38" s="46">
        <f t="shared" si="7"/>
      </c>
      <c r="H38" s="45">
        <f>SUM(D38:G38)*(0.3)</f>
        <v>0</v>
      </c>
      <c r="I38" s="34"/>
      <c r="J38" s="34"/>
      <c r="K38" s="34"/>
    </row>
    <row r="39" spans="1:11" ht="9.75" customHeight="1">
      <c r="A39" s="40">
        <v>36</v>
      </c>
      <c r="B39" s="40">
        <v>1</v>
      </c>
      <c r="C39" s="34"/>
      <c r="D39" s="40">
        <f t="shared" si="4"/>
        <v>0</v>
      </c>
      <c r="E39" s="40">
        <f t="shared" si="5"/>
      </c>
      <c r="F39" s="40">
        <f t="shared" si="6"/>
      </c>
      <c r="G39" s="46">
        <f t="shared" si="7"/>
      </c>
      <c r="H39" s="45">
        <f>SUM(D39:G39)*(4/30)</f>
        <v>0</v>
      </c>
      <c r="I39" s="34"/>
      <c r="J39" s="48"/>
      <c r="K39" s="34"/>
    </row>
    <row r="40" spans="1:11" ht="9.75" customHeight="1">
      <c r="A40" s="43">
        <v>37</v>
      </c>
      <c r="B40" s="43">
        <v>1</v>
      </c>
      <c r="C40" s="34"/>
      <c r="D40" s="43">
        <f t="shared" si="4"/>
        <v>0</v>
      </c>
      <c r="E40" s="43">
        <f t="shared" si="5"/>
      </c>
      <c r="F40" s="43">
        <f t="shared" si="6"/>
      </c>
      <c r="G40" s="47">
        <f t="shared" si="7"/>
      </c>
      <c r="H40" s="45">
        <f>SUM(D40:G40)*(4/30)</f>
        <v>0</v>
      </c>
      <c r="I40" s="34"/>
      <c r="J40" s="34"/>
      <c r="K40" s="34"/>
    </row>
    <row r="41" spans="1:11" ht="9.75" customHeight="1">
      <c r="A41" s="34"/>
      <c r="B41" s="34"/>
      <c r="C41" s="34"/>
      <c r="D41" s="34"/>
      <c r="E41" s="34"/>
      <c r="F41" s="34"/>
      <c r="G41" s="34"/>
      <c r="H41" s="34"/>
      <c r="I41" s="34"/>
      <c r="J41" s="34"/>
      <c r="K41" s="34"/>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URANIE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Silya</dc:creator>
  <cp:keywords/>
  <dc:description/>
  <cp:lastModifiedBy>Marie</cp:lastModifiedBy>
  <dcterms:created xsi:type="dcterms:W3CDTF">2009-12-08T12:12:24Z</dcterms:created>
  <dcterms:modified xsi:type="dcterms:W3CDTF">2010-01-14T13:52:58Z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