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91" windowWidth="14760" windowHeight="11700" tabRatio="936" firstSheet="1" activeTab="1"/>
  </bookViews>
  <sheets>
    <sheet name="Evolution doc" sheetId="1" state="hidden" r:id="rId1"/>
    <sheet name="Manuel d'utilisation" sheetId="2" r:id="rId2"/>
    <sheet name="Données" sheetId="3" state="hidden" r:id="rId3"/>
    <sheet name="Diagnostic" sheetId="4" r:id="rId4"/>
    <sheet name="Calculs Kiviat par chapitre" sheetId="5" state="hidden" r:id="rId5"/>
    <sheet name="Notes du diagnostic" sheetId="6" r:id="rId6"/>
    <sheet name="Resultats globaux" sheetId="7" r:id="rId7"/>
    <sheet name="Resultats point 1" sheetId="8" r:id="rId8"/>
    <sheet name="Resultats point 2" sheetId="9" r:id="rId9"/>
    <sheet name="Resultats point 3" sheetId="10" r:id="rId10"/>
    <sheet name="Resultats point 4" sheetId="11" r:id="rId11"/>
    <sheet name="Resultat point 5" sheetId="12" r:id="rId12"/>
    <sheet name="Resultat point 6" sheetId="13" r:id="rId13"/>
    <sheet name="Vision globale des résultats" sheetId="14" r:id="rId14"/>
    <sheet name="Trame pour plan d'actions" sheetId="15" r:id="rId15"/>
  </sheets>
  <definedNames>
    <definedName name="CRITERIA">'Données'!$A$2:$A$6</definedName>
    <definedName name="OLE_LINK3" localSheetId="1">#REF!</definedName>
    <definedName name="Recherche1">'Données'!$A$2:$B$6</definedName>
  </definedNames>
  <calcPr fullCalcOnLoad="1"/>
</workbook>
</file>

<file path=xl/sharedStrings.xml><?xml version="1.0" encoding="utf-8"?>
<sst xmlns="http://schemas.openxmlformats.org/spreadsheetml/2006/main" count="195" uniqueCount="173">
  <si>
    <t>Précise-t-elle la méthode permettant de maîtriser la diffusion des documents d'origine externe?</t>
  </si>
  <si>
    <t>ORGANISME EVALUE:   
EVALUATEUR: 
DATE DE L'EVALUATION:</t>
  </si>
  <si>
    <t>Une procédure de maîtrise de la documentation a-t-elle été rédigée?</t>
  </si>
  <si>
    <t>A améliorer</t>
  </si>
  <si>
    <t>Décrit-elle le mode de révision et de mise à jour de vos documents?</t>
  </si>
  <si>
    <t>Existe-t-il une procédure documentée assurant l'identification, la protection, la conservation et l'élimination des enregistrements?</t>
  </si>
  <si>
    <t>Les enregistrements des revues de direction sont-ils conservés?</t>
  </si>
  <si>
    <t>ORGANISME :</t>
  </si>
  <si>
    <t>PROBLEME 
(anomalies détectées):</t>
  </si>
  <si>
    <t>ACTIONS 
D'AMELIORATION :</t>
  </si>
  <si>
    <t>DATE DE REALISATION PREVUE :</t>
  </si>
  <si>
    <t>RESPONSABLE 
DE L'ACTION :</t>
  </si>
  <si>
    <t>PROCESSUS OU SERVICE :</t>
  </si>
  <si>
    <t>Exclus (NA)</t>
  </si>
  <si>
    <t>Critères d'évaluation</t>
  </si>
  <si>
    <t>Evaluation</t>
  </si>
  <si>
    <t>Décrit-elle un mode d'action rendant vos documents lisibles et identifiables sur les lieux d'utilisation?</t>
  </si>
  <si>
    <t>QUESTIONS</t>
  </si>
  <si>
    <t>NA</t>
  </si>
  <si>
    <t>Non-conforme</t>
  </si>
  <si>
    <t>Conforme</t>
  </si>
  <si>
    <t>Acceptable</t>
  </si>
  <si>
    <t>A remplir suivant le niveau de satisfaction aux exigences</t>
  </si>
  <si>
    <t>Intitulé</t>
  </si>
  <si>
    <t>NOTE TOTALE</t>
  </si>
  <si>
    <t>FICHE D'ALERTE</t>
  </si>
  <si>
    <t>DYSFONCTIONNEMENT 1</t>
  </si>
  <si>
    <t>DYSFONCTIONNEMENT 2</t>
  </si>
  <si>
    <t>DYSFONCTIONNEMENT 3</t>
  </si>
  <si>
    <t>Auditeur :</t>
  </si>
  <si>
    <t>Date :</t>
  </si>
  <si>
    <t>FAITS :</t>
  </si>
  <si>
    <t>CAUSES :</t>
  </si>
  <si>
    <t>CONSEQUENCES :</t>
  </si>
  <si>
    <t>RECOMMANDATIONS :</t>
  </si>
  <si>
    <t xml:space="preserve">Notes (%) </t>
  </si>
  <si>
    <t>Observations</t>
  </si>
  <si>
    <t>Quels sont les éléments d'entrée de vos revues de direction?</t>
  </si>
  <si>
    <t>Quels sont les éléments de sortie de vos revues de direction?</t>
  </si>
  <si>
    <t xml:space="preserve">SOMMAIRE DYNAMIQUE DE LA GRILLE D'EVALUATION </t>
  </si>
  <si>
    <t xml:space="preserve">                      Mise en œuvre et fonctionnement</t>
  </si>
  <si>
    <t xml:space="preserve">                      Contrôle</t>
  </si>
  <si>
    <t xml:space="preserve">                      Revue de la Direction</t>
  </si>
  <si>
    <t xml:space="preserve">                      Politique environnementale</t>
  </si>
  <si>
    <t>GRILLE D'EVALUATION ISO 14001 VERSION 2004</t>
  </si>
  <si>
    <t>POINTS DE LA NORME CORRESPONDANTS</t>
  </si>
  <si>
    <t>Point 4.4: Mise en œuvre et fonctionnement</t>
  </si>
  <si>
    <t>Point 4.5: Contrôle</t>
  </si>
  <si>
    <t>Point 4.1: Exigences générales</t>
  </si>
  <si>
    <t>Point 4.2: Politique environnementale</t>
  </si>
  <si>
    <t>Point 4.3: Planification</t>
  </si>
  <si>
    <t>Existe-t-il un document qui comporte l'identification des aspects environnementaux  ?</t>
  </si>
  <si>
    <t>Existe-t-il des aspects environnementaux significatifs ? Si oui, sont-ils pris en compte par l'organisme ?</t>
  </si>
  <si>
    <r>
      <t xml:space="preserve">Garantissez-vous que la politique et les objectifs environnementaux sont </t>
    </r>
    <r>
      <rPr>
        <u val="single"/>
        <sz val="10"/>
        <rFont val="Arial"/>
        <family val="2"/>
      </rPr>
      <t>communiqués</t>
    </r>
    <r>
      <rPr>
        <sz val="10"/>
        <rFont val="Arial"/>
        <family val="2"/>
      </rPr>
      <t xml:space="preserve"> au sein de l'organisme? </t>
    </r>
  </si>
  <si>
    <t>Ces objectifs et cibles environnementaux sont-ils revus ?</t>
  </si>
  <si>
    <t>Des moyens sont-ils mis en place pour la réalisation des objectifs et cibles environnementaux ?</t>
  </si>
  <si>
    <t>Existe-t-il un calendrier de réalisation de ces objectifs et cibles ? Si oui, ce calendrier est-il mis à jour ?</t>
  </si>
  <si>
    <t>Le personnel direct et indirect de l'entreprise est-il formé ou sensibilisé à la maîtrise des impacts environnementaux de l'organisme ? Si oui, existe-t-il une traçabilité ?</t>
  </si>
  <si>
    <t>Ces formations sont-elles enregistrées par les responsables en charges dans l'organisme ?</t>
  </si>
  <si>
    <t xml:space="preserve">                      Planification</t>
  </si>
  <si>
    <t>L'organisme communique t-il ses aspects environnementaux significatifs ? Si oui, existe-t-il une procédure pour le faire ?</t>
  </si>
  <si>
    <t>Définit-elle le mode d'approbation des documents avant diffusion?</t>
  </si>
  <si>
    <t>Une documentation est-elle mise en œuvre ?</t>
  </si>
  <si>
    <t>Comprend t-elle une politique environnementale, les objectifs et cibles ?</t>
  </si>
  <si>
    <t>Comprend t-elle une description du domaine d'application du SME ?</t>
  </si>
  <si>
    <t>Comprend t-elle les documents et les enregistrements exigés par l'ISO 14001 : v2004</t>
  </si>
  <si>
    <t>Comprend t-elle les documents et enregistrements considérés comme nécessaire pour la gestion des aspects environnementaux significatifs ?</t>
  </si>
  <si>
    <t>L'organisme prend t-il en compte les exigences légales et autres exigences applicables auxquelles elle a souscrit ?</t>
  </si>
  <si>
    <t>Existe-t-il une procédure qui décrit comment recevoir et documenter les demandes  pertinentes des parties intéressées externes ?</t>
  </si>
  <si>
    <t>Existe-t-il une procédure qui décrit le mode d'identification et d'accès aux exigences légales ?</t>
  </si>
  <si>
    <t>Cette procédure décrit-elle comment ces exigences s'appliquent aux aspects environnementaux ?</t>
  </si>
  <si>
    <t>Ces objectifs et cibles environnementaux sont-ils mesurables ?</t>
  </si>
  <si>
    <t xml:space="preserve">Existe-t-il un plan de prévention de la pollution ? </t>
  </si>
  <si>
    <t xml:space="preserve">L'organisme sensibilise t-il le personnel travaillant pour ou à son compte ? </t>
  </si>
  <si>
    <t>Cette procédure inclue t-elle la conformité à la politique environnementale, aux procédures et aux exigences du SME ?</t>
  </si>
  <si>
    <t>Cette procédure fait-elle référence aux aspects et impacts environnementaux associés à leur travail ?</t>
  </si>
  <si>
    <t>Cette procédure souligne t-elle  leur rôle et responsabilité pour la réussite de la  mise en œuvre du SME ?</t>
  </si>
  <si>
    <t>Cette procédure spécifie t-elle les écarts par rapport aux procédures spécifiées ?</t>
  </si>
  <si>
    <t>4.3.1 Aspects environnementaux</t>
  </si>
  <si>
    <t>4.3.2 Exigences légales et autres exigences</t>
  </si>
  <si>
    <t>4.3.3 Objectifs, cibles et programme (s)</t>
  </si>
  <si>
    <t>4.4.1 Ressources, rôles, responsabilité et autorité</t>
  </si>
  <si>
    <t>4.4.2 Compétence, formation et sensibilisation</t>
  </si>
  <si>
    <t>4.4.3 Communication</t>
  </si>
  <si>
    <t>4.4.4 Documentation</t>
  </si>
  <si>
    <t>4.4.5 Maîtrise de la documentaion</t>
  </si>
  <si>
    <t>Explicite-t-elle le mode d'archivage des documents obsolètes ?</t>
  </si>
  <si>
    <t>4.4.6 Maîtrise opérationnelle</t>
  </si>
  <si>
    <t>Existe-t-il des procédures décrivant des actions à entreprendre en cas d'absence de procédures pouvant entrainer des écarts par rapport au SME ?</t>
  </si>
  <si>
    <t>Les critères opératoires sont-ils stipulés dans les procédures ?</t>
  </si>
  <si>
    <t>4.4.7 Préparation et réponse aux situations d'urgence</t>
  </si>
  <si>
    <t>Existe-t-il des simulations périodiques des situations d'urgence ?</t>
  </si>
  <si>
    <t>4.5.1 Surveillance et mesurage</t>
  </si>
  <si>
    <t>Existe-t-il des enregistrements prouvant que les équipements de surveillance et de mesure utilisés sont étalonnés ou vérifiés ?</t>
  </si>
  <si>
    <t>Existe-t-il des enregistrements des résultats des évaluations périodiques ?</t>
  </si>
  <si>
    <t>4.5.2 Evaluation de la conformité</t>
  </si>
  <si>
    <t>4.5.3 Non-conformité, action corrective et action préventive</t>
  </si>
  <si>
    <t>Définit-elle le mode d'identification et de correction de ces non-conformités ?</t>
  </si>
  <si>
    <t>Définit-elle les exigences pour examiner et déterminer les causes et entreprendre des actions ?</t>
  </si>
  <si>
    <t>Définit-elle le mode d'évaluation du besoin d'action(s) pour prévenir des non-conformités ?</t>
  </si>
  <si>
    <t>Définit-elle le mode d'enregistrement des résultats des actions correctives et des actions préventives mises en œuvre ?</t>
  </si>
  <si>
    <t>Tout changement apporté est-il reporté dans la documentation du SME ?</t>
  </si>
  <si>
    <t>4.5.4 Maîtrise des enregistrements</t>
  </si>
  <si>
    <t>Etablissez-vous des enregistrements apportant la preuve du fonctionnement du SME et de sa conformité aux exigences?</t>
  </si>
  <si>
    <t>4.5.5 Audit interne</t>
  </si>
  <si>
    <t>Réalisez-vous des audits internes à des intervalles planifiés au sein de l'organisme ?</t>
  </si>
  <si>
    <t xml:space="preserve">Vos audits permettent-ils de statuer sur la conformité du SME aux dispositions prévue y compris aux exigences légales ? </t>
  </si>
  <si>
    <t>Vos audits permettent-ils de vérifier la tenue à jour du SME ?</t>
  </si>
  <si>
    <t>Les audits réalisé prennent-ils en compte les résultats des audits précédents ?</t>
  </si>
  <si>
    <t>4.6 Revue de direction</t>
  </si>
  <si>
    <t>Le domaine de certification de votre SME est-il définit et documenté ?</t>
  </si>
  <si>
    <t>Avez-vous une politique environnementale?</t>
  </si>
  <si>
    <t>Est-elle appropriée aux activités de votre entreprise (nature, dimension et impactes environnementaux liés, produits et services) ?</t>
  </si>
  <si>
    <t>Prend-t-elle en compte les exigences réglementaires, légales et celles définis par l'organisme?</t>
  </si>
  <si>
    <t>Donne t-elle un cadre pour l'organisme et l'examen des objectifs et cibles environnementaux ?</t>
  </si>
  <si>
    <t>Les domaines d'application du SME sont-ils spécifiés?</t>
  </si>
  <si>
    <t xml:space="preserve">Garantissez-vous que la politique environnementale est disponible aux public ? </t>
  </si>
  <si>
    <t>4.1 Exigences générales</t>
  </si>
  <si>
    <t>4.2 Politique environnementale</t>
  </si>
  <si>
    <t>Exigences générales</t>
  </si>
  <si>
    <t>Politique environnementale</t>
  </si>
  <si>
    <t>Planification</t>
  </si>
  <si>
    <t>Contrôle</t>
  </si>
  <si>
    <t>Mise en œuvre et fonctionnement</t>
  </si>
  <si>
    <t>Revue de la Direction</t>
  </si>
  <si>
    <t>Points du chapitre4  de l'ISO 14001: 2004</t>
  </si>
  <si>
    <t>4.1</t>
  </si>
  <si>
    <t>4.2</t>
  </si>
  <si>
    <t>4.3</t>
  </si>
  <si>
    <t>4.4</t>
  </si>
  <si>
    <t>4.5</t>
  </si>
  <si>
    <t>4.6</t>
  </si>
  <si>
    <t>4.1Exigence générales</t>
  </si>
  <si>
    <t>Edition</t>
  </si>
  <si>
    <t>Date</t>
  </si>
  <si>
    <t>Version initiale</t>
  </si>
  <si>
    <t>Objet de l'évolution</t>
  </si>
  <si>
    <t>V0</t>
  </si>
  <si>
    <t>Avez-vous constitué une documentation répondant aux exigences de la norme ISO 14001: v2004 pour votre SME  ?</t>
  </si>
  <si>
    <t>Cette procédure est-elle mise en œuvre au sein de l'organisme ? Si oui, est elle à jour ?</t>
  </si>
  <si>
    <t>Cette procédure est-elle tenue à jour ?</t>
  </si>
  <si>
    <t>Avez-vous des objectifs et cibles environnementaux pour les différents niveaux de votre activité?</t>
  </si>
  <si>
    <t>Ces objectifs et cibles environnementaux concordent-ils avec la politique environnementale de l'organisme?</t>
  </si>
  <si>
    <t>Si oui, les objectifs et cibles environnementaux concordent-ils avec le plan de prévention de la pollution ?</t>
  </si>
  <si>
    <t>Ces objectifs et cibles sont-ils en adéquation avec les exigences légales et l'amélioration continue ?</t>
  </si>
  <si>
    <t>Existe-t-il des documents qui définissent la responsabilité pour chaque niveau et fonction concerné dans l'entreprise ? Si oui, ces documents sont-ils documentés et mis à jour ?</t>
  </si>
  <si>
    <t>Existe-t-il une procédure qui permet la sensibilisation du personnel travaillant  ?</t>
  </si>
  <si>
    <t>Cette procédure décrit la communication interne entre les différents niveaux et les différentes fonctions de l'organisme ?</t>
  </si>
  <si>
    <t>Une procédure décrivant le mode de communication a été réalisée ?</t>
  </si>
  <si>
    <t xml:space="preserve">Explique-t-elle la façon dont les modifications et le statut en vigueur de vos documents sont identifiés? </t>
  </si>
  <si>
    <t xml:space="preserve">Explicite-t-elle une méthodologie rendant les versions pertinentes de vos documents disponibles sur les lieux d'utilisation? </t>
  </si>
  <si>
    <t>Après accidents ou situation d'urgence, la procédure est-elle revue ?</t>
  </si>
  <si>
    <t>Une procédure de surveillance et de mesurage des activités pouvant avoir un impact environnemental significatif est rédigée?</t>
  </si>
  <si>
    <t>Une procédure de maîtrise des non-conformités réelles et potentielles est-elle rédigée ?</t>
  </si>
  <si>
    <t>Avez-vous rédigé une procédure documentée formalisant vos audits internes (fréquence, responsabilité, méthode, critères, rapport d'audit, conservation des enregistrements…)?</t>
  </si>
  <si>
    <t>Point 4.6: Revue de Direction</t>
  </si>
  <si>
    <t>Vos revues de direction sont-elles planifiées à des intervalles réguliers?</t>
  </si>
  <si>
    <t>Ce sommaire dynamique vous dirigera directement au niveau des points du chapitre 4 de l'ISO 14001:2004 sur lequel vous désirez travailler.</t>
  </si>
  <si>
    <t xml:space="preserve">                      Exigences générales</t>
  </si>
  <si>
    <t>Les procédures et exigences applicables sont-elles communiquées aux parties intéressées ?</t>
  </si>
  <si>
    <t>Existe-t-il un plan de prévention et d'action pour les situations d'urgence et accidents réels ?</t>
  </si>
  <si>
    <t>Cette procédure comprend t-elle la documentation des informations permettant le suivi de la performance, des contrôles opérationnels applicables et la conformité aux objectifs et cibles environnementaux ?</t>
  </si>
  <si>
    <t>Une procédure permettant d'évaluer la conformité  aux exigences légales applicables et souscrites est rédigée ?</t>
  </si>
  <si>
    <t>Comprend t-elle un engagement d'amélioration continue et prévention de la pollution ?</t>
  </si>
  <si>
    <t>Existe-t-il une procédure décrivant le mode d' identification des aspects environnementaux des différentes activités ?</t>
  </si>
  <si>
    <t>Ce document d'identification des aspects environnementaux est-il tenu à jour régulièrement ?</t>
  </si>
  <si>
    <t>Des compétences spécifiques, des infrastructures organisationnelles, des ressources humaines, technologiques et financières sont-elles mis à disposition pour l'établissement d'un SME ?</t>
  </si>
  <si>
    <t>Comprend t-elle la description des principaux éléments du SME, leurs interactions et la référence aux documents concernés ?</t>
  </si>
  <si>
    <t>4.4.5 Maîtrise de la documentation</t>
  </si>
  <si>
    <t>Existe-t-il une procédure dérivant le mode d'identification et de maitrise des situations d'urgence ?</t>
  </si>
  <si>
    <t>Spécifie-t-elle les exigences pour passer en revue l'efficacité des actions correctives et préventives ?</t>
  </si>
  <si>
    <t>Les résultats des audits sont-ils transmis à la direction ?</t>
  </si>
  <si>
    <t>Spécifie-t-elle la méthodologie à prendre pour remédier aux impacts environnementaux liés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</si>
</sst>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Vrai&quot;;&quot;Vrai&quot;;&quot;Faux&quot;"/>
    <numFmt numFmtId="173" formatCode="&quot;Actif&quot;;&quot;Actif&quot;;&quot;Inactif&quot;"/>
    <numFmt numFmtId="174" formatCode="[$€-2]\ #,##0.00_);[Red]\([$€-2]\ #,##0.00\)"/>
  </numFmts>
  <fonts count="59">
    <font>
      <sz val="10"/>
      <name val="Arial"/>
      <family val="0"/>
    </font>
    <font>
      <sz val="11"/>
      <color indexed="8"/>
      <name val="Calibri"/>
      <family val="2"/>
    </font>
    <font>
      <b/>
      <sz val="10"/>
      <name val="Arial"/>
      <family val="2"/>
    </font>
    <font>
      <b/>
      <sz val="10"/>
      <color indexed="12"/>
      <name val="Arial"/>
      <family val="2"/>
    </font>
    <font>
      <b/>
      <sz val="10"/>
      <color indexed="49"/>
      <name val="Arial"/>
      <family val="2"/>
    </font>
    <font>
      <u val="single"/>
      <sz val="10"/>
      <name val="Arial"/>
      <family val="2"/>
    </font>
    <font>
      <b/>
      <sz val="18"/>
      <name val="Arial"/>
      <family val="2"/>
    </font>
    <font>
      <b/>
      <sz val="14"/>
      <color indexed="18"/>
      <name val="Arial"/>
      <family val="2"/>
    </font>
    <font>
      <b/>
      <sz val="10"/>
      <color indexed="18"/>
      <name val="Arial"/>
      <family val="2"/>
    </font>
    <font>
      <b/>
      <sz val="16"/>
      <color indexed="12"/>
      <name val="Arial"/>
      <family val="2"/>
    </font>
    <font>
      <b/>
      <sz val="12"/>
      <color indexed="10"/>
      <name val="Arial"/>
      <family val="2"/>
    </font>
    <font>
      <sz val="11"/>
      <name val="Arial"/>
      <family val="2"/>
    </font>
    <font>
      <sz val="8.9"/>
      <name val="Arial"/>
      <family val="2"/>
    </font>
    <font>
      <u val="single"/>
      <sz val="8.9"/>
      <color indexed="12"/>
      <name val="Arial"/>
      <family val="2"/>
    </font>
    <font>
      <b/>
      <i/>
      <sz val="11"/>
      <color indexed="36"/>
      <name val="Arial"/>
      <family val="2"/>
    </font>
    <font>
      <b/>
      <sz val="12"/>
      <color indexed="57"/>
      <name val="Arial"/>
      <family val="2"/>
    </font>
    <font>
      <sz val="8"/>
      <name val="Verdana"/>
      <family val="2"/>
    </font>
    <font>
      <sz val="11"/>
      <name val="Calibri"/>
      <family val="2"/>
    </font>
    <font>
      <b/>
      <sz val="11"/>
      <name val="Calibri"/>
      <family val="2"/>
    </font>
    <font>
      <sz val="10"/>
      <color indexed="8"/>
      <name val="Calibri"/>
      <family val="2"/>
    </font>
    <font>
      <b/>
      <sz val="11"/>
      <color indexed="54"/>
      <name val="Calibri"/>
      <family val="2"/>
    </font>
    <font>
      <b/>
      <sz val="10"/>
      <color indexed="8"/>
      <name val="Calibri"/>
      <family val="2"/>
    </font>
    <font>
      <b/>
      <i/>
      <sz val="10"/>
      <color indexed="57"/>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62"/>
      <name val="Arial"/>
      <family val="2"/>
    </font>
    <font>
      <sz val="10"/>
      <color indexed="62"/>
      <name val="Arial"/>
      <family val="2"/>
    </font>
    <font>
      <sz val="8"/>
      <name val="Tahoma"/>
      <family val="2"/>
    </font>
    <font>
      <b/>
      <sz val="11"/>
      <color indexed="18"/>
      <name val="Calibri"/>
      <family val="2"/>
    </font>
    <font>
      <u val="single"/>
      <sz val="11"/>
      <color indexed="62"/>
      <name val="Calibri"/>
      <family val="2"/>
    </font>
    <font>
      <b/>
      <i/>
      <sz val="10"/>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8"/>
      <color theme="3" tint="-0.24997000396251678"/>
      <name val="Arial"/>
      <family val="2"/>
    </font>
    <font>
      <sz val="10"/>
      <color theme="3" tint="-0.2499700039625167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indexed="13"/>
        <bgColor indexed="64"/>
      </patternFill>
    </fill>
    <fill>
      <patternFill patternType="solid">
        <fgColor indexed="19"/>
        <bgColor indexed="64"/>
      </patternFill>
    </fill>
    <fill>
      <patternFill patternType="solid">
        <fgColor theme="0" tint="-0.3499799966812134"/>
        <bgColor indexed="64"/>
      </patternFill>
    </fill>
    <fill>
      <patternFill patternType="solid">
        <fgColor indexed="29"/>
        <bgColor indexed="64"/>
      </patternFill>
    </fill>
    <fill>
      <patternFill patternType="solid">
        <fgColor theme="4" tint="0.5999900102615356"/>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color indexed="62"/>
      </left>
      <right/>
      <top style="medium">
        <color indexed="62"/>
      </top>
      <bottom/>
    </border>
    <border>
      <left/>
      <right/>
      <top style="medium">
        <color indexed="62"/>
      </top>
      <bottom/>
    </border>
    <border>
      <left style="medium">
        <color indexed="62"/>
      </left>
      <right/>
      <top/>
      <bottom/>
    </border>
    <border>
      <left style="medium">
        <color indexed="62"/>
      </left>
      <right/>
      <top/>
      <bottom style="medium">
        <color indexed="62"/>
      </bottom>
    </border>
    <border>
      <left/>
      <right/>
      <top/>
      <bottom style="medium">
        <color indexed="62"/>
      </bottom>
    </border>
    <border>
      <left/>
      <right style="medium">
        <color indexed="62"/>
      </right>
      <top style="medium">
        <color indexed="62"/>
      </top>
      <bottom/>
    </border>
    <border>
      <left/>
      <right style="medium">
        <color indexed="62"/>
      </right>
      <top/>
      <bottom/>
    </border>
    <border>
      <left/>
      <right style="medium">
        <color indexed="62"/>
      </right>
      <top/>
      <bottom style="medium">
        <color indexed="62"/>
      </bottom>
    </border>
    <border>
      <left style="medium"/>
      <right style="medium"/>
      <top style="medium"/>
      <bottom/>
    </border>
    <border>
      <left style="medium"/>
      <right style="medium"/>
      <top/>
      <bottom/>
    </border>
    <border>
      <left style="medium"/>
      <right style="medium"/>
      <top/>
      <bottom style="medium"/>
    </border>
    <border>
      <left/>
      <right style="medium"/>
      <top/>
      <bottom/>
    </border>
    <border>
      <left/>
      <right style="medium"/>
      <top/>
      <bottom style="medium"/>
    </border>
    <border>
      <left/>
      <right/>
      <top style="medium"/>
      <bottom/>
    </border>
    <border>
      <left style="medium"/>
      <right/>
      <top/>
      <bottom style="medium"/>
    </border>
    <border>
      <left/>
      <right/>
      <top style="medium"/>
      <bottom style="thin"/>
    </border>
    <border>
      <left/>
      <right/>
      <top/>
      <bottom style="medium"/>
    </border>
    <border>
      <left style="medium"/>
      <right style="medium"/>
      <top/>
      <bottom style="thin"/>
    </border>
    <border>
      <left style="medium"/>
      <right/>
      <top style="thin"/>
      <bottom style="medium"/>
    </border>
    <border>
      <left>
        <color indexed="63"/>
      </left>
      <right>
        <color indexed="63"/>
      </right>
      <top/>
      <bottom style="thin"/>
    </border>
    <border>
      <left/>
      <right>
        <color indexed="63"/>
      </right>
      <top style="thin"/>
      <bottom style="thin"/>
    </border>
    <border>
      <left/>
      <right/>
      <top style="medium"/>
      <bottom style="medium"/>
    </border>
    <border>
      <left/>
      <right>
        <color indexed="63"/>
      </right>
      <top style="thin"/>
      <bottom style="medium"/>
    </border>
    <border>
      <left style="medium"/>
      <right/>
      <top style="medium"/>
      <bottom style="thin"/>
    </border>
    <border>
      <left style="medium"/>
      <right/>
      <top style="thin"/>
      <bottom style="thin"/>
    </border>
    <border>
      <left style="medium"/>
      <right/>
      <top>
        <color indexed="63"/>
      </top>
      <bottom style="thin"/>
    </border>
    <border>
      <left style="medium"/>
      <right/>
      <top style="thin"/>
      <bottom>
        <color indexed="63"/>
      </bottom>
    </border>
    <border>
      <left>
        <color indexed="63"/>
      </left>
      <right>
        <color indexed="63"/>
      </right>
      <top style="thin"/>
      <bottom/>
    </border>
    <border>
      <left style="thin"/>
      <right>
        <color indexed="63"/>
      </right>
      <top/>
      <bottom style="thin"/>
    </border>
    <border>
      <left style="thin"/>
      <right>
        <color indexed="63"/>
      </right>
      <top style="thin"/>
      <bottom style="thin"/>
    </border>
    <border>
      <left style="thin"/>
      <right>
        <color indexed="63"/>
      </right>
      <top style="thin"/>
      <bottom style="medium"/>
    </border>
    <border>
      <left/>
      <right style="medium"/>
      <top style="medium"/>
      <bottom style="thin"/>
    </border>
    <border>
      <left/>
      <right style="medium"/>
      <top style="thin"/>
      <bottom style="thin"/>
    </border>
    <border>
      <left>
        <color indexed="63"/>
      </left>
      <right style="medium"/>
      <top style="thin"/>
      <bottom style="medium"/>
    </border>
    <border>
      <left/>
      <right style="medium"/>
      <top/>
      <bottom style="thin"/>
    </border>
    <border>
      <left>
        <color indexed="63"/>
      </left>
      <right style="medium"/>
      <top style="thin"/>
      <bottom>
        <color indexed="63"/>
      </bottom>
    </border>
    <border>
      <left style="medium"/>
      <right/>
      <top style="medium"/>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thin"/>
      <right style="thin"/>
      <top/>
      <bottom/>
    </border>
    <border>
      <left style="thin"/>
      <right style="thin"/>
      <top/>
      <bottom style="medium"/>
    </border>
    <border>
      <left style="thin"/>
      <right style="thin"/>
      <top style="medium"/>
      <bottom/>
    </border>
    <border>
      <left style="thin"/>
      <right style="medium"/>
      <top style="medium"/>
      <bottom/>
    </border>
    <border>
      <left style="thin"/>
      <right style="thin"/>
      <top style="thin"/>
      <bottom/>
    </border>
    <border>
      <left style="thin"/>
      <right style="thin"/>
      <top/>
      <bottom style="thin"/>
    </border>
    <border>
      <left style="medium"/>
      <right style="thin"/>
      <top style="medium"/>
      <bottom/>
    </border>
    <border>
      <left style="thin"/>
      <right>
        <color indexed="63"/>
      </right>
      <top style="medium"/>
      <bottom/>
    </border>
    <border>
      <left style="thin"/>
      <right>
        <color indexed="63"/>
      </right>
      <top>
        <color indexed="63"/>
      </top>
      <bottom>
        <color indexed="63"/>
      </bottom>
    </border>
    <border>
      <left style="thin"/>
      <right>
        <color indexed="63"/>
      </right>
      <top/>
      <bottom style="medium"/>
    </border>
    <border>
      <left style="thin"/>
      <right>
        <color indexed="63"/>
      </right>
      <top style="thin"/>
      <bottom>
        <color indexed="63"/>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48" fillId="23" borderId="1" applyNumberFormat="0" applyAlignment="0" applyProtection="0"/>
    <xf numFmtId="0" fontId="49" fillId="0" borderId="2" applyNumberFormat="0" applyFill="0" applyAlignment="0" applyProtection="0"/>
    <xf numFmtId="0" fontId="0" fillId="24" borderId="3" applyNumberFormat="0" applyFont="0" applyAlignment="0" applyProtection="0"/>
    <xf numFmtId="0" fontId="50" fillId="25" borderId="1" applyNumberFormat="0" applyAlignment="0" applyProtection="0"/>
    <xf numFmtId="0" fontId="28" fillId="26" borderId="0" applyNumberFormat="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7" borderId="0" applyNumberFormat="0" applyBorder="0" applyAlignment="0" applyProtection="0"/>
    <xf numFmtId="0" fontId="0" fillId="0" borderId="0">
      <alignment/>
      <protection/>
    </xf>
    <xf numFmtId="9" fontId="0" fillId="0" borderId="0" applyFont="0" applyFill="0" applyBorder="0" applyAlignment="0" applyProtection="0"/>
    <xf numFmtId="0" fontId="52" fillId="28" borderId="0" applyNumberFormat="0" applyBorder="0" applyAlignment="0" applyProtection="0"/>
    <xf numFmtId="0" fontId="53" fillId="23" borderId="4" applyNumberFormat="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cellStyleXfs>
  <cellXfs count="258">
    <xf numFmtId="0" fontId="0" fillId="0" borderId="0" xfId="0" applyAlignment="1">
      <alignment/>
    </xf>
    <xf numFmtId="0" fontId="0" fillId="30" borderId="0" xfId="0" applyFill="1" applyAlignment="1">
      <alignment/>
    </xf>
    <xf numFmtId="0" fontId="2" fillId="30" borderId="0" xfId="0" applyFont="1" applyFill="1" applyAlignment="1">
      <alignment/>
    </xf>
    <xf numFmtId="0" fontId="0" fillId="30" borderId="0" xfId="0" applyFill="1" applyBorder="1" applyAlignment="1">
      <alignment/>
    </xf>
    <xf numFmtId="0" fontId="0" fillId="30" borderId="0" xfId="0" applyFill="1" applyAlignment="1">
      <alignment horizontal="center" vertical="center"/>
    </xf>
    <xf numFmtId="0" fontId="2" fillId="31" borderId="0" xfId="0" applyFont="1" applyFill="1" applyAlignment="1">
      <alignment horizontal="center" vertical="center"/>
    </xf>
    <xf numFmtId="0" fontId="7" fillId="30" borderId="10" xfId="0" applyFont="1" applyFill="1" applyBorder="1" applyAlignment="1">
      <alignment horizontal="center" vertical="center"/>
    </xf>
    <xf numFmtId="0" fontId="8" fillId="30" borderId="0" xfId="0" applyFont="1" applyFill="1" applyAlignment="1">
      <alignment/>
    </xf>
    <xf numFmtId="0" fontId="8" fillId="30" borderId="10" xfId="0" applyFont="1" applyFill="1" applyBorder="1" applyAlignment="1">
      <alignment horizontal="center"/>
    </xf>
    <xf numFmtId="0" fontId="8" fillId="30" borderId="11" xfId="0" applyFont="1" applyFill="1" applyBorder="1" applyAlignment="1">
      <alignment horizontal="center"/>
    </xf>
    <xf numFmtId="0" fontId="8" fillId="32" borderId="12" xfId="0" applyFont="1" applyFill="1" applyBorder="1" applyAlignment="1">
      <alignment vertical="top"/>
    </xf>
    <xf numFmtId="0" fontId="8" fillId="32" borderId="13" xfId="0" applyFont="1" applyFill="1" applyBorder="1" applyAlignment="1">
      <alignment vertical="top"/>
    </xf>
    <xf numFmtId="0" fontId="8" fillId="32" borderId="13" xfId="0" applyFont="1" applyFill="1" applyBorder="1" applyAlignment="1">
      <alignment vertical="top" wrapText="1"/>
    </xf>
    <xf numFmtId="0" fontId="8" fillId="32" borderId="14" xfId="0" applyFont="1" applyFill="1" applyBorder="1" applyAlignment="1">
      <alignment vertical="center" wrapText="1"/>
    </xf>
    <xf numFmtId="0" fontId="8" fillId="32" borderId="15" xfId="0" applyFont="1" applyFill="1" applyBorder="1" applyAlignment="1">
      <alignment vertical="top"/>
    </xf>
    <xf numFmtId="0" fontId="0" fillId="30" borderId="16" xfId="0" applyFill="1" applyBorder="1" applyAlignment="1">
      <alignment/>
    </xf>
    <xf numFmtId="0" fontId="0" fillId="30" borderId="17" xfId="0" applyFill="1" applyBorder="1" applyAlignment="1">
      <alignment/>
    </xf>
    <xf numFmtId="0" fontId="0" fillId="30" borderId="18" xfId="0" applyFill="1" applyBorder="1" applyAlignment="1">
      <alignment/>
    </xf>
    <xf numFmtId="0" fontId="0" fillId="30" borderId="19" xfId="0" applyFill="1" applyBorder="1" applyAlignment="1">
      <alignment/>
    </xf>
    <xf numFmtId="0" fontId="0" fillId="30" borderId="20" xfId="0" applyFill="1" applyBorder="1" applyAlignment="1">
      <alignment/>
    </xf>
    <xf numFmtId="0" fontId="0" fillId="30" borderId="21" xfId="0" applyFill="1" applyBorder="1" applyAlignment="1">
      <alignment/>
    </xf>
    <xf numFmtId="0" fontId="0" fillId="30" borderId="22" xfId="0" applyFill="1" applyBorder="1" applyAlignment="1">
      <alignment/>
    </xf>
    <xf numFmtId="0" fontId="0" fillId="30" borderId="23" xfId="0" applyFill="1" applyBorder="1" applyAlignment="1">
      <alignment/>
    </xf>
    <xf numFmtId="0" fontId="0" fillId="30" borderId="24" xfId="0" applyFill="1" applyBorder="1" applyAlignment="1">
      <alignment/>
    </xf>
    <xf numFmtId="0" fontId="8" fillId="32" borderId="12" xfId="0" applyFont="1" applyFill="1" applyBorder="1" applyAlignment="1">
      <alignment vertical="top" wrapText="1"/>
    </xf>
    <xf numFmtId="0" fontId="8" fillId="32" borderId="13" xfId="0" applyFont="1" applyFill="1" applyBorder="1" applyAlignment="1">
      <alignment vertical="center" wrapText="1"/>
    </xf>
    <xf numFmtId="0" fontId="0" fillId="8" borderId="25" xfId="0" applyFill="1" applyBorder="1" applyAlignment="1">
      <alignment/>
    </xf>
    <xf numFmtId="0" fontId="0" fillId="8" borderId="26" xfId="0" applyFill="1" applyBorder="1" applyAlignment="1">
      <alignment/>
    </xf>
    <xf numFmtId="0" fontId="0" fillId="8" borderId="27" xfId="0" applyFill="1" applyBorder="1" applyAlignment="1">
      <alignment/>
    </xf>
    <xf numFmtId="0" fontId="0" fillId="8" borderId="0" xfId="0" applyFill="1" applyBorder="1" applyAlignment="1">
      <alignment/>
    </xf>
    <xf numFmtId="0" fontId="0" fillId="8" borderId="0" xfId="0" applyFill="1" applyBorder="1" applyAlignment="1">
      <alignment horizontal="justify" vertical="center" wrapText="1"/>
    </xf>
    <xf numFmtId="0" fontId="2" fillId="8" borderId="0" xfId="0" applyFont="1" applyFill="1" applyBorder="1" applyAlignment="1">
      <alignment horizontal="left" vertical="center" wrapText="1"/>
    </xf>
    <xf numFmtId="0" fontId="0" fillId="8" borderId="28" xfId="0" applyFill="1" applyBorder="1" applyAlignment="1">
      <alignment/>
    </xf>
    <xf numFmtId="0" fontId="0" fillId="8" borderId="29" xfId="0" applyFill="1" applyBorder="1" applyAlignment="1">
      <alignment/>
    </xf>
    <xf numFmtId="0" fontId="0" fillId="8" borderId="30" xfId="0" applyFill="1" applyBorder="1" applyAlignment="1">
      <alignment/>
    </xf>
    <xf numFmtId="0" fontId="0" fillId="8" borderId="31" xfId="0" applyFill="1" applyBorder="1" applyAlignment="1">
      <alignment/>
    </xf>
    <xf numFmtId="0" fontId="0" fillId="8" borderId="32" xfId="0" applyFill="1" applyBorder="1" applyAlignment="1">
      <alignment/>
    </xf>
    <xf numFmtId="2" fontId="0" fillId="30" borderId="0" xfId="0" applyNumberFormat="1" applyFill="1" applyAlignment="1">
      <alignment horizontal="center" vertical="center"/>
    </xf>
    <xf numFmtId="2" fontId="0" fillId="30" borderId="0" xfId="0" applyNumberFormat="1" applyFont="1" applyFill="1" applyBorder="1" applyAlignment="1">
      <alignment horizontal="center" vertical="center" wrapText="1"/>
    </xf>
    <xf numFmtId="2" fontId="0" fillId="30" borderId="0" xfId="0" applyNumberFormat="1" applyFont="1" applyFill="1" applyBorder="1" applyAlignment="1">
      <alignment vertical="center" wrapText="1"/>
    </xf>
    <xf numFmtId="2" fontId="0" fillId="30" borderId="0" xfId="0" applyNumberFormat="1" applyFill="1" applyAlignment="1">
      <alignment vertical="center"/>
    </xf>
    <xf numFmtId="2" fontId="0" fillId="30" borderId="0" xfId="0" applyNumberFormat="1" applyFill="1" applyBorder="1" applyAlignment="1">
      <alignment vertical="center"/>
    </xf>
    <xf numFmtId="2" fontId="0" fillId="30" borderId="0" xfId="0" applyNumberFormat="1" applyFill="1" applyBorder="1" applyAlignment="1">
      <alignment horizontal="center" vertical="center"/>
    </xf>
    <xf numFmtId="2" fontId="0" fillId="33" borderId="14" xfId="0" applyNumberFormat="1" applyFont="1" applyFill="1" applyBorder="1" applyAlignment="1">
      <alignment horizontal="center" wrapText="1"/>
    </xf>
    <xf numFmtId="0" fontId="2" fillId="0" borderId="0" xfId="0" applyFont="1" applyAlignment="1">
      <alignment horizontal="center" vertical="center"/>
    </xf>
    <xf numFmtId="0" fontId="14" fillId="0" borderId="0" xfId="0" applyFont="1" applyAlignment="1">
      <alignment horizontal="center" vertical="center"/>
    </xf>
    <xf numFmtId="0" fontId="0" fillId="0" borderId="0" xfId="0" applyFont="1" applyAlignment="1">
      <alignment/>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10" xfId="0" applyFont="1" applyBorder="1" applyAlignment="1">
      <alignment horizontal="center" vertical="center"/>
    </xf>
    <xf numFmtId="2" fontId="0" fillId="34" borderId="33" xfId="0" applyNumberFormat="1" applyFont="1" applyFill="1" applyBorder="1" applyAlignment="1">
      <alignment horizontal="center" vertical="center" wrapText="1"/>
    </xf>
    <xf numFmtId="2" fontId="0" fillId="12" borderId="33" xfId="0" applyNumberFormat="1" applyFont="1" applyFill="1" applyBorder="1" applyAlignment="1">
      <alignment horizontal="center" vertical="center" wrapText="1"/>
    </xf>
    <xf numFmtId="0" fontId="2" fillId="30" borderId="0" xfId="0" applyFont="1" applyFill="1" applyBorder="1" applyAlignment="1">
      <alignment horizontal="center" vertical="center"/>
    </xf>
    <xf numFmtId="0" fontId="14" fillId="30" borderId="0" xfId="0" applyFont="1" applyFill="1" applyBorder="1" applyAlignment="1">
      <alignment horizontal="center" vertical="center"/>
    </xf>
    <xf numFmtId="2" fontId="0" fillId="2" borderId="10" xfId="0" applyNumberFormat="1" applyFont="1" applyFill="1" applyBorder="1" applyAlignment="1">
      <alignment horizontal="center" vertical="center" wrapText="1"/>
    </xf>
    <xf numFmtId="0" fontId="11" fillId="0" borderId="0" xfId="0" applyFont="1" applyAlignment="1">
      <alignment horizontal="center" vertical="center"/>
    </xf>
    <xf numFmtId="0" fontId="0" fillId="0" borderId="0" xfId="0" applyFill="1" applyBorder="1" applyAlignment="1">
      <alignment/>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4" xfId="0" applyFont="1" applyFill="1" applyBorder="1" applyAlignment="1">
      <alignment horizontal="left" vertical="center"/>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11" fillId="30" borderId="0" xfId="0" applyFont="1" applyFill="1" applyAlignment="1">
      <alignment horizontal="center" vertical="center"/>
    </xf>
    <xf numFmtId="1" fontId="0" fillId="0" borderId="36" xfId="0" applyNumberFormat="1" applyFont="1" applyFill="1" applyBorder="1" applyAlignment="1">
      <alignment horizontal="center" vertical="center" wrapText="1"/>
    </xf>
    <xf numFmtId="1" fontId="0" fillId="0" borderId="36" xfId="0" applyNumberFormat="1" applyFont="1" applyFill="1" applyBorder="1" applyAlignment="1">
      <alignment horizontal="center" vertical="center"/>
    </xf>
    <xf numFmtId="1" fontId="0" fillId="0" borderId="37" xfId="0" applyNumberFormat="1" applyFont="1" applyFill="1" applyBorder="1" applyAlignment="1">
      <alignment horizontal="center"/>
    </xf>
    <xf numFmtId="1" fontId="0" fillId="0" borderId="0" xfId="0" applyNumberFormat="1" applyFill="1" applyBorder="1" applyAlignment="1">
      <alignment/>
    </xf>
    <xf numFmtId="1" fontId="0" fillId="30" borderId="0" xfId="0" applyNumberFormat="1" applyFont="1" applyFill="1" applyAlignment="1">
      <alignment horizontal="center" vertical="center"/>
    </xf>
    <xf numFmtId="1" fontId="0" fillId="30" borderId="0" xfId="0" applyNumberFormat="1" applyFont="1" applyFill="1" applyBorder="1" applyAlignment="1">
      <alignment horizontal="center" vertical="center" wrapText="1"/>
    </xf>
    <xf numFmtId="2" fontId="0" fillId="30" borderId="0" xfId="0" applyNumberFormat="1" applyFont="1" applyFill="1" applyAlignment="1">
      <alignment/>
    </xf>
    <xf numFmtId="0" fontId="8" fillId="30" borderId="38" xfId="0" applyFont="1" applyFill="1" applyBorder="1" applyAlignment="1">
      <alignment horizontal="center" vertical="center" wrapText="1"/>
    </xf>
    <xf numFmtId="2" fontId="8" fillId="30" borderId="10" xfId="0" applyNumberFormat="1" applyFont="1" applyFill="1" applyBorder="1" applyAlignment="1">
      <alignment horizontal="center" vertical="center" wrapText="1"/>
    </xf>
    <xf numFmtId="2" fontId="0" fillId="30" borderId="35" xfId="0" applyNumberFormat="1" applyFont="1" applyFill="1" applyBorder="1" applyAlignment="1">
      <alignment horizontal="center" wrapText="1"/>
    </xf>
    <xf numFmtId="0" fontId="2" fillId="30" borderId="0" xfId="0" applyFont="1" applyFill="1" applyBorder="1" applyAlignment="1">
      <alignment horizontal="center" vertical="top" wrapText="1"/>
    </xf>
    <xf numFmtId="0" fontId="8" fillId="30" borderId="39" xfId="0" applyFont="1" applyFill="1" applyBorder="1" applyAlignment="1">
      <alignment horizontal="center" vertical="top" wrapText="1"/>
    </xf>
    <xf numFmtId="0" fontId="0" fillId="30" borderId="0" xfId="0" applyFont="1" applyFill="1" applyAlignment="1">
      <alignment/>
    </xf>
    <xf numFmtId="1" fontId="0" fillId="30" borderId="38" xfId="0" applyNumberFormat="1" applyFont="1" applyFill="1" applyBorder="1" applyAlignment="1">
      <alignment horizontal="center" vertical="center" wrapText="1"/>
    </xf>
    <xf numFmtId="0" fontId="0" fillId="0" borderId="40" xfId="0" applyBorder="1" applyAlignment="1">
      <alignment horizontal="center" vertical="center"/>
    </xf>
    <xf numFmtId="0" fontId="0" fillId="0" borderId="13" xfId="0" applyBorder="1" applyAlignment="1" applyProtection="1">
      <alignment horizontal="center" vertical="center"/>
      <protection locked="0"/>
    </xf>
    <xf numFmtId="0" fontId="12" fillId="0" borderId="12" xfId="45" applyFont="1" applyBorder="1" applyAlignment="1" applyProtection="1">
      <alignment horizontal="center" vertical="center"/>
      <protection locked="0"/>
    </xf>
    <xf numFmtId="0" fontId="12" fillId="0" borderId="13" xfId="45" applyFont="1" applyBorder="1" applyAlignment="1" applyProtection="1">
      <alignment horizontal="center" vertical="center"/>
      <protection locked="0"/>
    </xf>
    <xf numFmtId="1" fontId="0" fillId="30" borderId="0" xfId="0" applyNumberFormat="1" applyFont="1" applyFill="1" applyBorder="1" applyAlignment="1">
      <alignment horizontal="center" vertical="center"/>
    </xf>
    <xf numFmtId="1" fontId="0" fillId="30" borderId="41" xfId="0" applyNumberFormat="1" applyFont="1" applyFill="1" applyBorder="1" applyAlignment="1">
      <alignment horizontal="center" vertical="center"/>
    </xf>
    <xf numFmtId="49" fontId="0" fillId="30" borderId="0" xfId="0" applyNumberFormat="1" applyFill="1" applyAlignment="1">
      <alignment horizontal="left" vertical="center" wrapText="1"/>
    </xf>
    <xf numFmtId="0" fontId="4" fillId="0" borderId="0" xfId="0" applyFont="1" applyAlignment="1">
      <alignment vertical="center" wrapText="1"/>
    </xf>
    <xf numFmtId="0" fontId="4" fillId="30" borderId="0" xfId="0" applyFont="1" applyFill="1" applyAlignment="1">
      <alignment vertical="center" wrapText="1"/>
    </xf>
    <xf numFmtId="0" fontId="12" fillId="0" borderId="42" xfId="45" applyFont="1" applyBorder="1" applyAlignment="1" applyProtection="1">
      <alignment horizontal="center" vertical="center"/>
      <protection locked="0"/>
    </xf>
    <xf numFmtId="0" fontId="12" fillId="0" borderId="41" xfId="45" applyFont="1" applyBorder="1" applyAlignment="1" applyProtection="1">
      <alignment horizontal="center" vertical="center"/>
      <protection locked="0"/>
    </xf>
    <xf numFmtId="49" fontId="0" fillId="30" borderId="43" xfId="0" applyNumberFormat="1" applyFont="1" applyFill="1" applyBorder="1" applyAlignment="1">
      <alignment horizontal="left" vertical="center" wrapText="1"/>
    </xf>
    <xf numFmtId="0" fontId="4" fillId="30" borderId="0" xfId="0" applyFont="1" applyFill="1" applyBorder="1" applyAlignment="1">
      <alignment horizontal="center" vertical="center" wrapText="1"/>
    </xf>
    <xf numFmtId="0" fontId="12" fillId="0" borderId="40" xfId="45" applyFont="1" applyBorder="1" applyAlignment="1" applyProtection="1">
      <alignment horizontal="center" vertical="center"/>
      <protection locked="0"/>
    </xf>
    <xf numFmtId="0" fontId="12" fillId="0" borderId="44" xfId="45" applyFont="1" applyBorder="1" applyAlignment="1" applyProtection="1">
      <alignment horizontal="center" vertical="center"/>
      <protection locked="0"/>
    </xf>
    <xf numFmtId="0" fontId="12" fillId="0" borderId="45" xfId="45" applyFont="1" applyBorder="1" applyAlignment="1" applyProtection="1">
      <alignment horizontal="center" vertical="center"/>
      <protection locked="0"/>
    </xf>
    <xf numFmtId="0" fontId="12" fillId="0" borderId="14" xfId="45" applyFont="1" applyBorder="1" applyAlignment="1" applyProtection="1">
      <alignment horizontal="center" vertical="center"/>
      <protection locked="0"/>
    </xf>
    <xf numFmtId="0" fontId="12" fillId="0" borderId="15" xfId="45" applyFont="1" applyBorder="1" applyAlignment="1" applyProtection="1">
      <alignment horizontal="center" vertical="center"/>
      <protection locked="0"/>
    </xf>
    <xf numFmtId="0" fontId="2" fillId="30" borderId="45" xfId="0" applyFont="1" applyFill="1" applyBorder="1" applyAlignment="1">
      <alignment horizontal="center" vertical="top" wrapText="1"/>
    </xf>
    <xf numFmtId="0" fontId="8" fillId="30" borderId="33" xfId="0" applyFont="1" applyFill="1" applyBorder="1" applyAlignment="1">
      <alignment horizontal="center" vertical="center" wrapText="1"/>
    </xf>
    <xf numFmtId="0" fontId="8" fillId="30" borderId="12" xfId="0" applyFont="1" applyFill="1" applyBorder="1" applyAlignment="1">
      <alignment horizontal="center" vertical="top" wrapText="1"/>
    </xf>
    <xf numFmtId="0" fontId="8" fillId="30" borderId="13" xfId="0" applyFont="1" applyFill="1" applyBorder="1" applyAlignment="1">
      <alignment horizontal="center" vertical="top" wrapText="1"/>
    </xf>
    <xf numFmtId="0" fontId="8" fillId="30" borderId="14" xfId="0" applyFont="1" applyFill="1" applyBorder="1" applyAlignment="1">
      <alignment horizontal="center" vertical="top" wrapText="1"/>
    </xf>
    <xf numFmtId="0" fontId="2" fillId="0" borderId="10" xfId="0" applyFont="1" applyBorder="1" applyAlignment="1">
      <alignment horizontal="center" vertical="center"/>
    </xf>
    <xf numFmtId="2" fontId="0" fillId="10" borderId="10" xfId="0" applyNumberFormat="1" applyFont="1" applyFill="1" applyBorder="1" applyAlignment="1">
      <alignment horizontal="center" vertical="center" wrapText="1"/>
    </xf>
    <xf numFmtId="0" fontId="0" fillId="0" borderId="0" xfId="0" applyBorder="1" applyAlignment="1">
      <alignment/>
    </xf>
    <xf numFmtId="2" fontId="0" fillId="35" borderId="10" xfId="0" applyNumberFormat="1" applyFont="1" applyFill="1" applyBorder="1" applyAlignment="1">
      <alignment horizontal="center" vertical="center" wrapText="1"/>
    </xf>
    <xf numFmtId="2" fontId="0" fillId="12" borderId="10" xfId="0" applyNumberFormat="1" applyFont="1" applyFill="1" applyBorder="1" applyAlignment="1">
      <alignment horizontal="center" vertical="center" wrapText="1"/>
    </xf>
    <xf numFmtId="2" fontId="0" fillId="36" borderId="10" xfId="0" applyNumberFormat="1" applyFont="1" applyFill="1" applyBorder="1" applyAlignment="1">
      <alignment horizontal="center" vertical="center" wrapText="1"/>
    </xf>
    <xf numFmtId="2" fontId="0" fillId="36" borderId="34" xfId="0" applyNumberFormat="1" applyFont="1" applyFill="1" applyBorder="1" applyAlignment="1">
      <alignment horizontal="center" vertical="center" wrapText="1"/>
    </xf>
    <xf numFmtId="2" fontId="0" fillId="34" borderId="1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17" fontId="17" fillId="0" borderId="0" xfId="0" applyNumberFormat="1" applyFont="1" applyFill="1" applyBorder="1" applyAlignment="1">
      <alignment horizontal="center" vertical="center" wrapText="1"/>
    </xf>
    <xf numFmtId="0" fontId="17" fillId="0" borderId="0" xfId="0" applyFont="1" applyFill="1" applyBorder="1" applyAlignment="1">
      <alignment horizontal="justify" vertical="center" wrapText="1"/>
    </xf>
    <xf numFmtId="0" fontId="0" fillId="37" borderId="10" xfId="0" applyFont="1" applyFill="1" applyBorder="1" applyAlignment="1">
      <alignment horizontal="center" vertical="center"/>
    </xf>
    <xf numFmtId="0" fontId="0" fillId="37" borderId="46" xfId="0" applyFont="1" applyFill="1" applyBorder="1" applyAlignment="1">
      <alignment horizontal="center" vertical="center"/>
    </xf>
    <xf numFmtId="15" fontId="0" fillId="0" borderId="44" xfId="0" applyNumberFormat="1" applyBorder="1" applyAlignment="1">
      <alignment horizontal="center" vertical="center"/>
    </xf>
    <xf numFmtId="0" fontId="0" fillId="0" borderId="42" xfId="0" applyFont="1" applyBorder="1" applyAlignment="1">
      <alignment horizontal="center" vertical="center"/>
    </xf>
    <xf numFmtId="0" fontId="0" fillId="0" borderId="13" xfId="0"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left" vertical="center" wrapText="1"/>
    </xf>
    <xf numFmtId="0" fontId="0" fillId="0" borderId="12" xfId="0"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48" xfId="0" applyFill="1" applyBorder="1" applyAlignment="1" applyProtection="1">
      <alignment horizontal="left" vertical="center" wrapText="1"/>
      <protection locked="0"/>
    </xf>
    <xf numFmtId="0" fontId="0" fillId="0" borderId="49"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49" fontId="0" fillId="30" borderId="48" xfId="0" applyNumberFormat="1" applyFont="1" applyFill="1" applyBorder="1" applyAlignment="1">
      <alignment horizontal="left" vertical="center" wrapText="1"/>
    </xf>
    <xf numFmtId="49" fontId="0" fillId="30" borderId="49" xfId="0" applyNumberFormat="1" applyFont="1" applyFill="1" applyBorder="1" applyAlignment="1">
      <alignment horizontal="left" vertical="center" wrapText="1"/>
    </xf>
    <xf numFmtId="49" fontId="0" fillId="30" borderId="50" xfId="0" applyNumberFormat="1" applyFont="1" applyFill="1" applyBorder="1" applyAlignment="1">
      <alignment horizontal="left" vertical="center" wrapText="1"/>
    </xf>
    <xf numFmtId="49" fontId="0" fillId="30" borderId="51" xfId="0" applyNumberFormat="1" applyFont="1" applyFill="1" applyBorder="1" applyAlignment="1">
      <alignment horizontal="left" vertical="center" wrapText="1"/>
    </xf>
    <xf numFmtId="0" fontId="0" fillId="30" borderId="43" xfId="0" applyFill="1" applyBorder="1" applyAlignment="1">
      <alignment horizontal="left" vertical="center" wrapText="1"/>
    </xf>
    <xf numFmtId="0" fontId="0" fillId="30" borderId="48" xfId="0" applyFill="1" applyBorder="1" applyAlignment="1">
      <alignment horizontal="left" vertical="center" wrapText="1"/>
    </xf>
    <xf numFmtId="0" fontId="0" fillId="30" borderId="49" xfId="0" applyFill="1" applyBorder="1" applyAlignment="1">
      <alignment horizontal="left" vertical="center" wrapText="1"/>
    </xf>
    <xf numFmtId="0" fontId="0" fillId="30" borderId="51" xfId="0" applyFill="1" applyBorder="1" applyAlignment="1">
      <alignment horizontal="left" vertical="center" wrapText="1"/>
    </xf>
    <xf numFmtId="49" fontId="0" fillId="30" borderId="44" xfId="0" applyNumberFormat="1" applyFont="1" applyFill="1" applyBorder="1" applyAlignment="1">
      <alignment horizontal="left" vertical="center" wrapText="1"/>
    </xf>
    <xf numFmtId="49" fontId="0" fillId="30" borderId="52" xfId="0" applyNumberFormat="1" applyFont="1" applyFill="1"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49" fontId="0" fillId="0" borderId="49" xfId="0" applyNumberFormat="1" applyFont="1" applyFill="1" applyBorder="1" applyAlignment="1">
      <alignment horizontal="left" vertical="center" wrapText="1"/>
    </xf>
    <xf numFmtId="49" fontId="0" fillId="30" borderId="40" xfId="0" applyNumberFormat="1" applyFont="1" applyFill="1" applyBorder="1" applyAlignment="1">
      <alignment horizontal="left" vertical="center" wrapText="1"/>
    </xf>
    <xf numFmtId="49" fontId="0" fillId="30" borderId="45" xfId="0" applyNumberFormat="1" applyFont="1" applyFill="1" applyBorder="1" applyAlignment="1">
      <alignment horizontal="left" vertical="center" wrapText="1"/>
    </xf>
    <xf numFmtId="49" fontId="0" fillId="30" borderId="47" xfId="0" applyNumberFormat="1" applyFont="1" applyFill="1" applyBorder="1" applyAlignment="1">
      <alignment horizontal="left" vertical="center" wrapText="1"/>
    </xf>
    <xf numFmtId="0" fontId="0" fillId="0" borderId="40" xfId="0" applyNumberFormat="1" applyFont="1" applyFill="1" applyBorder="1" applyAlignment="1" applyProtection="1">
      <alignment horizontal="left" vertical="center" wrapText="1"/>
      <protection locked="0"/>
    </xf>
    <xf numFmtId="49" fontId="0" fillId="0" borderId="45" xfId="0" applyNumberFormat="1" applyFont="1" applyFill="1" applyBorder="1" applyAlignment="1">
      <alignment horizontal="left" vertical="center" wrapText="1"/>
    </xf>
    <xf numFmtId="49" fontId="0" fillId="0" borderId="47" xfId="0" applyNumberFormat="1" applyFont="1" applyFill="1" applyBorder="1" applyAlignment="1">
      <alignment horizontal="left" vertical="center" wrapText="1"/>
    </xf>
    <xf numFmtId="0" fontId="57" fillId="0" borderId="0" xfId="0" applyFont="1" applyAlignment="1">
      <alignment horizontal="left" vertical="center" wrapText="1"/>
    </xf>
    <xf numFmtId="0" fontId="57" fillId="0" borderId="12" xfId="0" applyFont="1" applyBorder="1" applyAlignment="1" applyProtection="1">
      <alignment horizontal="left" vertical="center" wrapText="1"/>
      <protection locked="0"/>
    </xf>
    <xf numFmtId="0" fontId="57" fillId="0" borderId="13" xfId="0" applyFont="1" applyBorder="1" applyAlignment="1" applyProtection="1">
      <alignment horizontal="left" vertical="center" wrapText="1"/>
      <protection locked="0"/>
    </xf>
    <xf numFmtId="0" fontId="57" fillId="0" borderId="13" xfId="0" applyFont="1" applyBorder="1" applyAlignment="1">
      <alignment horizontal="left" vertical="center" wrapText="1"/>
    </xf>
    <xf numFmtId="0" fontId="57" fillId="0" borderId="14" xfId="0" applyFont="1" applyBorder="1" applyAlignment="1" applyProtection="1">
      <alignment horizontal="left" vertical="center" wrapText="1"/>
      <protection locked="0"/>
    </xf>
    <xf numFmtId="0" fontId="57" fillId="30" borderId="56" xfId="0" applyFont="1" applyFill="1" applyBorder="1" applyAlignment="1">
      <alignment horizontal="left" vertical="center" wrapText="1"/>
    </xf>
    <xf numFmtId="0" fontId="57" fillId="30" borderId="57" xfId="0" applyFont="1" applyFill="1" applyBorder="1" applyAlignment="1">
      <alignment horizontal="left" vertical="center" wrapText="1"/>
    </xf>
    <xf numFmtId="0" fontId="57" fillId="30" borderId="58" xfId="0" applyFont="1" applyFill="1" applyBorder="1" applyAlignment="1">
      <alignment horizontal="left" vertical="center" wrapText="1"/>
    </xf>
    <xf numFmtId="0" fontId="57" fillId="30" borderId="59" xfId="0" applyFont="1" applyFill="1" applyBorder="1" applyAlignment="1">
      <alignment horizontal="left" vertical="center" wrapText="1"/>
    </xf>
    <xf numFmtId="0" fontId="57" fillId="30" borderId="60" xfId="0" applyFont="1" applyFill="1" applyBorder="1" applyAlignment="1">
      <alignment horizontal="left" vertical="center" wrapText="1"/>
    </xf>
    <xf numFmtId="0" fontId="57" fillId="30" borderId="12" xfId="0" applyFont="1" applyFill="1" applyBorder="1" applyAlignment="1">
      <alignment horizontal="left" vertical="center" wrapText="1"/>
    </xf>
    <xf numFmtId="0" fontId="57" fillId="30" borderId="14" xfId="0" applyFont="1" applyFill="1" applyBorder="1" applyAlignment="1">
      <alignment horizontal="left" vertical="center" wrapText="1"/>
    </xf>
    <xf numFmtId="0" fontId="57" fillId="30" borderId="13" xfId="0" applyFont="1" applyFill="1" applyBorder="1" applyAlignment="1">
      <alignment horizontal="left" vertical="center" wrapText="1"/>
    </xf>
    <xf numFmtId="0" fontId="57" fillId="30" borderId="42" xfId="0" applyFont="1" applyFill="1" applyBorder="1" applyAlignment="1">
      <alignment horizontal="left" vertical="center" wrapText="1"/>
    </xf>
    <xf numFmtId="0" fontId="57" fillId="30" borderId="15" xfId="0" applyFont="1" applyFill="1" applyBorder="1" applyAlignment="1">
      <alignment horizontal="left" vertical="center" wrapText="1"/>
    </xf>
    <xf numFmtId="0" fontId="57" fillId="0" borderId="12" xfId="0" applyFont="1" applyBorder="1" applyAlignment="1">
      <alignment horizontal="left" vertical="center" wrapText="1"/>
    </xf>
    <xf numFmtId="0" fontId="57" fillId="0" borderId="14" xfId="0" applyFont="1" applyBorder="1" applyAlignment="1">
      <alignment horizontal="left" vertical="center" wrapText="1"/>
    </xf>
    <xf numFmtId="0" fontId="57" fillId="0" borderId="42" xfId="0" applyFont="1" applyBorder="1" applyAlignment="1">
      <alignment horizontal="left" vertical="center" wrapText="1"/>
    </xf>
    <xf numFmtId="0" fontId="57" fillId="0" borderId="15" xfId="0" applyFont="1" applyBorder="1" applyAlignment="1">
      <alignment horizontal="left" vertical="center" wrapText="1"/>
    </xf>
    <xf numFmtId="49" fontId="58" fillId="0" borderId="14" xfId="0" applyNumberFormat="1" applyFont="1" applyFill="1" applyBorder="1" applyAlignment="1" applyProtection="1">
      <alignment horizontal="left" vertical="center" wrapText="1" indent="1"/>
      <protection locked="0"/>
    </xf>
    <xf numFmtId="0" fontId="57" fillId="30" borderId="0" xfId="0" applyFont="1" applyFill="1" applyAlignment="1">
      <alignment horizontal="left" vertical="center" wrapText="1"/>
    </xf>
    <xf numFmtId="0" fontId="0" fillId="0" borderId="4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0" borderId="48" xfId="0" applyFont="1" applyFill="1" applyBorder="1" applyAlignment="1">
      <alignment horizontal="left" vertical="center" wrapText="1"/>
    </xf>
    <xf numFmtId="0" fontId="0" fillId="0" borderId="61" xfId="0" applyFill="1" applyBorder="1" applyAlignment="1">
      <alignment horizontal="center" vertical="center"/>
    </xf>
    <xf numFmtId="0" fontId="0" fillId="0" borderId="11" xfId="0" applyFill="1" applyBorder="1" applyAlignment="1">
      <alignment horizontal="center" vertical="center"/>
    </xf>
    <xf numFmtId="0" fontId="4" fillId="30" borderId="62" xfId="0" applyFont="1" applyFill="1" applyBorder="1" applyAlignment="1">
      <alignment horizontal="center" vertical="center" wrapText="1"/>
    </xf>
    <xf numFmtId="0" fontId="4" fillId="30" borderId="63" xfId="0" applyFont="1" applyFill="1" applyBorder="1" applyAlignment="1">
      <alignment horizontal="center" vertical="center" wrapText="1"/>
    </xf>
    <xf numFmtId="2" fontId="2" fillId="12" borderId="33" xfId="0" applyNumberFormat="1" applyFont="1" applyFill="1" applyBorder="1" applyAlignment="1">
      <alignment horizontal="center" vertical="center"/>
    </xf>
    <xf numFmtId="2" fontId="2" fillId="12" borderId="34" xfId="0" applyNumberFormat="1" applyFont="1" applyFill="1" applyBorder="1" applyAlignment="1">
      <alignment horizontal="center" vertical="center"/>
    </xf>
    <xf numFmtId="2" fontId="2" fillId="12" borderId="35" xfId="0" applyNumberFormat="1" applyFont="1" applyFill="1" applyBorder="1" applyAlignment="1">
      <alignment horizontal="center" vertical="center"/>
    </xf>
    <xf numFmtId="2" fontId="0" fillId="12" borderId="36" xfId="0" applyNumberFormat="1" applyFill="1" applyBorder="1" applyAlignment="1">
      <alignment horizontal="center" vertical="center"/>
    </xf>
    <xf numFmtId="2" fontId="0" fillId="12" borderId="37" xfId="0" applyNumberFormat="1" applyFill="1" applyBorder="1" applyAlignment="1">
      <alignment horizontal="center" vertical="center"/>
    </xf>
    <xf numFmtId="0" fontId="0" fillId="36" borderId="64" xfId="0" applyFill="1" applyBorder="1" applyAlignment="1">
      <alignment horizontal="center" vertical="center"/>
    </xf>
    <xf numFmtId="0" fontId="0" fillId="36" borderId="65" xfId="0" applyFill="1" applyBorder="1" applyAlignment="1">
      <alignment horizontal="center" vertical="center"/>
    </xf>
    <xf numFmtId="2" fontId="0" fillId="10" borderId="66" xfId="0" applyNumberFormat="1" applyFill="1" applyBorder="1" applyAlignment="1">
      <alignment horizontal="center" vertical="center"/>
    </xf>
    <xf numFmtId="2" fontId="0" fillId="10" borderId="67" xfId="0" applyNumberFormat="1" applyFill="1" applyBorder="1" applyAlignment="1">
      <alignment horizontal="center" vertical="center"/>
    </xf>
    <xf numFmtId="2" fontId="0" fillId="10" borderId="68" xfId="0" applyNumberFormat="1" applyFont="1" applyFill="1" applyBorder="1" applyAlignment="1">
      <alignment horizontal="center" vertical="center" wrapText="1"/>
    </xf>
    <xf numFmtId="2" fontId="0" fillId="10" borderId="67" xfId="0" applyNumberFormat="1" applyFont="1" applyFill="1" applyBorder="1" applyAlignment="1">
      <alignment horizontal="center" vertical="center" wrapText="1"/>
    </xf>
    <xf numFmtId="2" fontId="0" fillId="12" borderId="69" xfId="0" applyNumberFormat="1" applyFill="1" applyBorder="1" applyAlignment="1">
      <alignment horizontal="center" vertical="center"/>
    </xf>
    <xf numFmtId="2" fontId="0" fillId="12" borderId="65" xfId="0" applyNumberFormat="1" applyFill="1" applyBorder="1" applyAlignment="1">
      <alignment horizontal="center" vertical="center"/>
    </xf>
    <xf numFmtId="0" fontId="4" fillId="0" borderId="6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36" borderId="68" xfId="0" applyFill="1" applyBorder="1" applyAlignment="1">
      <alignment horizontal="center" vertical="center"/>
    </xf>
    <xf numFmtId="0" fontId="0" fillId="36" borderId="67" xfId="0" applyFill="1" applyBorder="1" applyAlignment="1">
      <alignment horizontal="center" vertical="center"/>
    </xf>
    <xf numFmtId="0" fontId="0" fillId="36" borderId="70" xfId="0" applyFill="1" applyBorder="1" applyAlignment="1">
      <alignment horizontal="center" vertical="center"/>
    </xf>
    <xf numFmtId="0" fontId="0" fillId="36" borderId="66" xfId="0" applyFill="1" applyBorder="1" applyAlignment="1">
      <alignment horizontal="center" vertical="center"/>
    </xf>
    <xf numFmtId="0" fontId="0" fillId="36" borderId="71" xfId="0" applyFill="1" applyBorder="1" applyAlignment="1">
      <alignment horizontal="center" vertical="center"/>
    </xf>
    <xf numFmtId="0" fontId="0" fillId="23" borderId="62" xfId="0" applyFill="1" applyBorder="1" applyAlignment="1">
      <alignment horizontal="center" vertical="center"/>
    </xf>
    <xf numFmtId="0" fontId="0" fillId="23" borderId="63" xfId="0" applyFill="1" applyBorder="1" applyAlignment="1">
      <alignment horizontal="center" vertical="center"/>
    </xf>
    <xf numFmtId="0" fontId="0" fillId="23" borderId="72" xfId="0" applyFill="1" applyBorder="1" applyAlignment="1">
      <alignment horizontal="center" vertical="center"/>
    </xf>
    <xf numFmtId="0" fontId="9" fillId="8" borderId="61" xfId="0" applyFont="1" applyFill="1" applyBorder="1" applyAlignment="1" applyProtection="1">
      <alignment horizontal="center" vertical="center"/>
      <protection locked="0"/>
    </xf>
    <xf numFmtId="0" fontId="9" fillId="8" borderId="46" xfId="0" applyFont="1" applyFill="1" applyBorder="1" applyAlignment="1" applyProtection="1">
      <alignment horizontal="center" vertical="center"/>
      <protection locked="0"/>
    </xf>
    <xf numFmtId="0" fontId="9" fillId="8" borderId="38" xfId="0" applyFont="1" applyFill="1" applyBorder="1" applyAlignment="1" applyProtection="1">
      <alignment horizontal="center" vertical="center"/>
      <protection locked="0"/>
    </xf>
    <xf numFmtId="0" fontId="9" fillId="8" borderId="11" xfId="0" applyFont="1" applyFill="1" applyBorder="1" applyAlignment="1" applyProtection="1">
      <alignment horizontal="center" vertical="center"/>
      <protection locked="0"/>
    </xf>
    <xf numFmtId="2" fontId="0" fillId="10" borderId="68" xfId="0" applyNumberFormat="1" applyFill="1" applyBorder="1" applyAlignment="1">
      <alignment horizontal="center" vertical="center"/>
    </xf>
    <xf numFmtId="2" fontId="0" fillId="12" borderId="64" xfId="0" applyNumberFormat="1" applyFill="1" applyBorder="1" applyAlignment="1">
      <alignment horizontal="center" vertical="center"/>
    </xf>
    <xf numFmtId="0" fontId="4" fillId="30" borderId="73" xfId="0" applyFont="1" applyFill="1" applyBorder="1" applyAlignment="1">
      <alignment horizontal="center" vertical="center" wrapText="1"/>
    </xf>
    <xf numFmtId="0" fontId="4" fillId="30" borderId="74" xfId="0" applyFont="1" applyFill="1" applyBorder="1" applyAlignment="1">
      <alignment horizontal="center" vertical="center" wrapText="1"/>
    </xf>
    <xf numFmtId="0" fontId="4" fillId="30" borderId="75" xfId="0" applyFont="1" applyFill="1" applyBorder="1" applyAlignment="1">
      <alignment horizontal="center" vertical="center" wrapText="1"/>
    </xf>
    <xf numFmtId="0" fontId="4" fillId="30" borderId="38" xfId="0" applyFont="1" applyFill="1" applyBorder="1" applyAlignment="1">
      <alignment horizontal="center" vertical="center" wrapText="1"/>
    </xf>
    <xf numFmtId="0" fontId="4" fillId="30" borderId="0" xfId="0" applyFont="1" applyFill="1" applyBorder="1" applyAlignment="1">
      <alignment horizontal="center" vertical="center" wrapText="1"/>
    </xf>
    <xf numFmtId="0" fontId="4" fillId="30" borderId="41" xfId="0" applyFont="1" applyFill="1" applyBorder="1" applyAlignment="1">
      <alignment horizontal="center" vertical="center" wrapText="1"/>
    </xf>
    <xf numFmtId="2" fontId="0" fillId="10" borderId="71" xfId="0" applyNumberFormat="1" applyFill="1" applyBorder="1" applyAlignment="1">
      <alignment horizontal="center" vertical="center"/>
    </xf>
    <xf numFmtId="2" fontId="0" fillId="10" borderId="70" xfId="0" applyNumberFormat="1" applyFill="1" applyBorder="1" applyAlignment="1">
      <alignment horizontal="center" vertical="center"/>
    </xf>
    <xf numFmtId="0" fontId="0" fillId="23" borderId="66" xfId="0" applyFill="1" applyBorder="1" applyAlignment="1">
      <alignment horizontal="center" vertical="center"/>
    </xf>
    <xf numFmtId="0" fontId="0" fillId="36" borderId="66" xfId="0" applyFont="1" applyFill="1" applyBorder="1" applyAlignment="1">
      <alignment horizontal="center" vertical="center"/>
    </xf>
    <xf numFmtId="0" fontId="0" fillId="36" borderId="71" xfId="0" applyFont="1" applyFill="1" applyBorder="1" applyAlignment="1">
      <alignment horizontal="center" vertical="center"/>
    </xf>
    <xf numFmtId="0" fontId="9" fillId="8" borderId="0" xfId="0" applyFont="1" applyFill="1" applyBorder="1" applyAlignment="1" applyProtection="1">
      <alignment horizontal="center" vertical="center"/>
      <protection locked="0"/>
    </xf>
    <xf numFmtId="0" fontId="0" fillId="36" borderId="76" xfId="0" applyFill="1" applyBorder="1" applyAlignment="1">
      <alignment horizontal="center" vertical="center"/>
    </xf>
    <xf numFmtId="0" fontId="0" fillId="36" borderId="74" xfId="0" applyFill="1" applyBorder="1" applyAlignment="1">
      <alignment horizontal="center" vertical="center"/>
    </xf>
    <xf numFmtId="0" fontId="0" fillId="36" borderId="75" xfId="0" applyFill="1" applyBorder="1" applyAlignment="1">
      <alignment horizontal="center" vertical="center"/>
    </xf>
    <xf numFmtId="0" fontId="0" fillId="36" borderId="69" xfId="0" applyFill="1" applyBorder="1" applyAlignment="1">
      <alignment horizontal="center" vertical="center"/>
    </xf>
    <xf numFmtId="0" fontId="4" fillId="30" borderId="33" xfId="0" applyFont="1" applyFill="1" applyBorder="1" applyAlignment="1">
      <alignment horizontal="center" vertical="center" wrapText="1"/>
    </xf>
    <xf numFmtId="0" fontId="4" fillId="30" borderId="34" xfId="0" applyFont="1" applyFill="1" applyBorder="1" applyAlignment="1">
      <alignment horizontal="center" vertical="center" wrapText="1"/>
    </xf>
    <xf numFmtId="0" fontId="4" fillId="30" borderId="35" xfId="0" applyFont="1" applyFill="1" applyBorder="1" applyAlignment="1">
      <alignment horizontal="center" vertical="center" wrapText="1"/>
    </xf>
    <xf numFmtId="0" fontId="4" fillId="30" borderId="69" xfId="0" applyFont="1" applyFill="1" applyBorder="1" applyAlignment="1">
      <alignment horizontal="center" vertical="center" wrapText="1"/>
    </xf>
    <xf numFmtId="0" fontId="4" fillId="30" borderId="64" xfId="0" applyFont="1" applyFill="1" applyBorder="1" applyAlignment="1">
      <alignment horizontal="center" vertical="center" wrapText="1"/>
    </xf>
    <xf numFmtId="0" fontId="4" fillId="30" borderId="12" xfId="0" applyFont="1" applyFill="1" applyBorder="1" applyAlignment="1">
      <alignment horizontal="center" vertical="center" wrapText="1"/>
    </xf>
    <xf numFmtId="0" fontId="4" fillId="30" borderId="13" xfId="0" applyFont="1" applyFill="1" applyBorder="1" applyAlignment="1">
      <alignment horizontal="center" vertical="center" wrapText="1"/>
    </xf>
    <xf numFmtId="0" fontId="4" fillId="30" borderId="14" xfId="0" applyFont="1" applyFill="1" applyBorder="1" applyAlignment="1">
      <alignment horizontal="center" vertical="center" wrapText="1"/>
    </xf>
    <xf numFmtId="0" fontId="4" fillId="30" borderId="65" xfId="0" applyFont="1" applyFill="1" applyBorder="1" applyAlignment="1">
      <alignment horizontal="center" vertical="center" wrapText="1"/>
    </xf>
    <xf numFmtId="0" fontId="6" fillId="32" borderId="61" xfId="0" applyFont="1" applyFill="1" applyBorder="1" applyAlignment="1">
      <alignment horizontal="center" vertical="center"/>
    </xf>
    <xf numFmtId="0" fontId="0" fillId="0" borderId="46" xfId="0" applyBorder="1" applyAlignment="1">
      <alignment/>
    </xf>
    <xf numFmtId="0" fontId="0" fillId="0" borderId="11" xfId="0" applyBorder="1" applyAlignment="1">
      <alignment/>
    </xf>
    <xf numFmtId="0" fontId="9" fillId="8" borderId="61" xfId="0" applyFont="1" applyFill="1" applyBorder="1" applyAlignment="1">
      <alignment horizontal="center" vertical="center"/>
    </xf>
    <xf numFmtId="0" fontId="9" fillId="8" borderId="46" xfId="0" applyFont="1" applyFill="1" applyBorder="1" applyAlignment="1">
      <alignment horizontal="center" vertical="center"/>
    </xf>
    <xf numFmtId="0" fontId="9" fillId="8" borderId="11" xfId="0" applyFont="1" applyFill="1" applyBorder="1" applyAlignment="1">
      <alignment horizontal="center" vertical="center"/>
    </xf>
    <xf numFmtId="0" fontId="2" fillId="30" borderId="61" xfId="0" applyFont="1" applyFill="1" applyBorder="1" applyAlignment="1">
      <alignment horizontal="center" vertical="center" wrapText="1"/>
    </xf>
    <xf numFmtId="0" fontId="2" fillId="30" borderId="46" xfId="0" applyFont="1" applyFill="1" applyBorder="1" applyAlignment="1">
      <alignment horizontal="center" vertical="center" wrapText="1"/>
    </xf>
    <xf numFmtId="0" fontId="2" fillId="30" borderId="11"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77" xfId="0" applyFont="1" applyBorder="1" applyAlignment="1">
      <alignment horizontal="center" vertical="center" wrapText="1"/>
    </xf>
    <xf numFmtId="0" fontId="11" fillId="0" borderId="61" xfId="0" applyFont="1" applyBorder="1" applyAlignment="1">
      <alignment horizontal="center" vertical="center" wrapText="1"/>
    </xf>
    <xf numFmtId="0" fontId="0" fillId="0" borderId="11" xfId="0"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0" fillId="30" borderId="46" xfId="0" applyFill="1" applyBorder="1" applyAlignment="1">
      <alignment/>
    </xf>
    <xf numFmtId="0" fontId="0" fillId="30" borderId="11" xfId="0" applyFill="1" applyBorder="1" applyAlignment="1">
      <alignment/>
    </xf>
    <xf numFmtId="0" fontId="0" fillId="30" borderId="0" xfId="0" applyFill="1" applyBorder="1" applyAlignment="1">
      <alignment/>
    </xf>
    <xf numFmtId="0" fontId="0" fillId="30" borderId="36" xfId="0"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7">
    <dxf>
      <fill>
        <patternFill>
          <bgColor indexed="11"/>
        </patternFill>
      </fill>
    </dxf>
    <dxf>
      <fill>
        <patternFill>
          <bgColor indexed="51"/>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025"/>
          <c:y val="0.059"/>
          <c:w val="0.44325"/>
          <c:h val="0.796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'Notes du diagnostic'!$C$9:$C$14</c:f>
              <c:strCache>
                <c:ptCount val="6"/>
                <c:pt idx="0">
                  <c:v>Exigences générales</c:v>
                </c:pt>
                <c:pt idx="1">
                  <c:v>Politique environnementale</c:v>
                </c:pt>
                <c:pt idx="2">
                  <c:v>Planification</c:v>
                </c:pt>
                <c:pt idx="3">
                  <c:v>Mise en œuvre et fonctionnement</c:v>
                </c:pt>
                <c:pt idx="4">
                  <c:v>Contrôle</c:v>
                </c:pt>
                <c:pt idx="5">
                  <c:v>Revue de la Direction</c:v>
                </c:pt>
              </c:strCache>
            </c:strRef>
          </c:cat>
          <c:val>
            <c:numRef>
              <c:f>'Notes du diagnostic'!$D$9:$D$14</c:f>
              <c:numCache>
                <c:ptCount val="6"/>
                <c:pt idx="0">
                  <c:v>#N/A</c:v>
                </c:pt>
                <c:pt idx="1">
                  <c:v>#N/A</c:v>
                </c:pt>
                <c:pt idx="2">
                  <c:v>#N/A</c:v>
                </c:pt>
                <c:pt idx="3">
                  <c:v>#N/A</c:v>
                </c:pt>
                <c:pt idx="4">
                  <c:v>#N/A</c:v>
                </c:pt>
                <c:pt idx="5">
                  <c:v>#N/A</c:v>
                </c:pt>
              </c:numCache>
            </c:numRef>
          </c:val>
        </c:ser>
        <c:axId val="62916846"/>
        <c:axId val="29380703"/>
      </c:radarChart>
      <c:catAx>
        <c:axId val="62916846"/>
        <c:scaling>
          <c:orientation val="minMax"/>
        </c:scaling>
        <c:axPos val="b"/>
        <c:majorGridlines>
          <c:spPr>
            <a:ln w="3175">
              <a:solidFill>
                <a:srgbClr val="99CCFF"/>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100" b="1" i="0" u="none" baseline="0">
                <a:solidFill>
                  <a:srgbClr val="666699"/>
                </a:solidFill>
              </a:defRPr>
            </a:pPr>
          </a:p>
        </c:txPr>
        <c:crossAx val="29380703"/>
        <c:crosses val="autoZero"/>
        <c:auto val="0"/>
        <c:lblOffset val="100"/>
        <c:tickLblSkip val="1"/>
        <c:noMultiLvlLbl val="0"/>
      </c:catAx>
      <c:valAx>
        <c:axId val="29380703"/>
        <c:scaling>
          <c:orientation val="minMax"/>
          <c:max val="100"/>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99CCFF"/>
            </a:solidFill>
          </a:ln>
        </c:spPr>
        <c:txPr>
          <a:bodyPr vert="horz" rot="0"/>
          <a:lstStyle/>
          <a:p>
            <a:pPr>
              <a:defRPr lang="en-US" cap="none" sz="1000" b="1" i="0" u="none" baseline="0">
                <a:solidFill>
                  <a:srgbClr val="000000"/>
                </a:solidFill>
              </a:defRPr>
            </a:pPr>
          </a:p>
        </c:txPr>
        <c:crossAx val="62916846"/>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825"/>
          <c:w val="0.96875"/>
          <c:h val="0.934"/>
        </c:manualLayout>
      </c:layout>
      <c:barChart>
        <c:barDir val="col"/>
        <c:grouping val="clustered"/>
        <c:varyColors val="0"/>
        <c:ser>
          <c:idx val="0"/>
          <c:order val="0"/>
          <c:tx>
            <c:strRef>
              <c:f>'Calculs Kiviat par chapitre'!$B$7</c:f>
              <c:strCache>
                <c:ptCount val="1"/>
                <c:pt idx="0">
                  <c:v>4.2 Politique environnementale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'Calculs Kiviat par chapitre'!$C$7</c:f>
              <c:numCache>
                <c:ptCount val="1"/>
                <c:pt idx="0">
                  <c:v>#N/A</c:v>
                </c:pt>
              </c:numCache>
            </c:numRef>
          </c:val>
        </c:ser>
        <c:axId val="15701800"/>
        <c:axId val="7098473"/>
      </c:barChart>
      <c:catAx>
        <c:axId val="15701800"/>
        <c:scaling>
          <c:orientation val="minMax"/>
        </c:scaling>
        <c:axPos val="b"/>
        <c:title>
          <c:tx>
            <c:rich>
              <a:bodyPr vert="horz" rot="0" anchor="ctr"/>
              <a:lstStyle/>
              <a:p>
                <a:pPr algn="ctr">
                  <a:defRPr/>
                </a:pPr>
                <a:r>
                  <a:rPr lang="en-US" cap="none" sz="1000" b="1" i="1" u="none" baseline="0">
                    <a:solidFill>
                      <a:srgbClr val="333399"/>
                    </a:solidFill>
                  </a:rPr>
                  <a:t>4.2 Politique environnementale</a:t>
                </a:r>
              </a:p>
            </c:rich>
          </c:tx>
          <c:layout>
            <c:manualLayout>
              <c:xMode val="factor"/>
              <c:yMode val="factor"/>
              <c:x val="0.01025"/>
              <c:y val="0.006"/>
            </c:manualLayout>
          </c:layout>
          <c:overlay val="0"/>
          <c:spPr>
            <a:noFill/>
            <a:ln w="3175">
              <a:noFill/>
            </a:ln>
          </c:spPr>
        </c:title>
        <c:delete val="1"/>
        <c:majorTickMark val="out"/>
        <c:minorTickMark val="none"/>
        <c:tickLblPos val="nextTo"/>
        <c:crossAx val="7098473"/>
        <c:crosses val="autoZero"/>
        <c:auto val="1"/>
        <c:lblOffset val="100"/>
        <c:tickLblSkip val="1"/>
        <c:noMultiLvlLbl val="0"/>
      </c:catAx>
      <c:valAx>
        <c:axId val="7098473"/>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5701800"/>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4.3 Planification</a:t>
            </a:r>
          </a:p>
        </c:rich>
      </c:tx>
      <c:layout>
        <c:manualLayout>
          <c:xMode val="factor"/>
          <c:yMode val="factor"/>
          <c:x val="0.0545"/>
          <c:y val="0.9085"/>
        </c:manualLayout>
      </c:layout>
      <c:spPr>
        <a:noFill/>
        <a:ln w="3175">
          <a:noFill/>
        </a:ln>
      </c:spPr>
    </c:title>
    <c:plotArea>
      <c:layout>
        <c:manualLayout>
          <c:xMode val="edge"/>
          <c:yMode val="edge"/>
          <c:x val="0.2995"/>
          <c:y val="0.23475"/>
          <c:w val="0.39825"/>
          <c:h val="0.619"/>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chapitre'!$B$10:$B$12</c:f>
              <c:strCache>
                <c:ptCount val="3"/>
                <c:pt idx="0">
                  <c:v>4.3.1 Aspects environnementaux</c:v>
                </c:pt>
                <c:pt idx="1">
                  <c:v>4.3.2 Exigences légales et autres exigences</c:v>
                </c:pt>
                <c:pt idx="2">
                  <c:v>4.3.3 Objectifs, cibles et programme (s)</c:v>
                </c:pt>
              </c:strCache>
            </c:strRef>
          </c:cat>
          <c:val>
            <c:numRef>
              <c:f>'Calculs Kiviat par chapitre'!$C$10:$C$12</c:f>
              <c:numCache>
                <c:ptCount val="3"/>
                <c:pt idx="0">
                  <c:v>#N/A</c:v>
                </c:pt>
                <c:pt idx="1">
                  <c:v>#N/A</c:v>
                </c:pt>
                <c:pt idx="2">
                  <c:v>#N/A</c:v>
                </c:pt>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chapitre'!$B$10:$B$12</c:f>
              <c:strCache>
                <c:ptCount val="3"/>
                <c:pt idx="0">
                  <c:v>4.3.1 Aspects environnementaux</c:v>
                </c:pt>
                <c:pt idx="1">
                  <c:v>4.3.2 Exigences légales et autres exigences</c:v>
                </c:pt>
                <c:pt idx="2">
                  <c:v>4.3.3 Objectifs, cibles et programme (s)</c:v>
                </c:pt>
              </c:strCache>
            </c:strRef>
          </c:cat>
          <c:val>
            <c:numRef>
              <c:f>'Calculs Kiviat par chapitre'!$C$10:$C$12</c:f>
              <c:numCache>
                <c:ptCount val="3"/>
                <c:pt idx="0">
                  <c:v>#N/A</c:v>
                </c:pt>
                <c:pt idx="1">
                  <c:v>#N/A</c:v>
                </c:pt>
                <c:pt idx="2">
                  <c:v>#N/A</c:v>
                </c:pt>
              </c:numCache>
            </c:numRef>
          </c:val>
        </c:ser>
        <c:axId val="63886258"/>
        <c:axId val="38105411"/>
      </c:radarChart>
      <c:catAx>
        <c:axId val="6388625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38105411"/>
        <c:crosses val="autoZero"/>
        <c:auto val="0"/>
        <c:lblOffset val="100"/>
        <c:tickLblSkip val="1"/>
        <c:noMultiLvlLbl val="0"/>
      </c:catAx>
      <c:valAx>
        <c:axId val="38105411"/>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3886258"/>
        <c:crossesAt val="1"/>
        <c:crossBetween val="between"/>
        <c:dispUnits/>
        <c:majorUnit val="20"/>
      </c:valAx>
      <c:spPr>
        <a:solidFill>
          <a:srgbClr val="FFFFFF"/>
        </a:solidFill>
        <a:ln w="3175">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4.4 Mise en oeuvre et fonctionnement</a:t>
            </a:r>
          </a:p>
        </c:rich>
      </c:tx>
      <c:layout>
        <c:manualLayout>
          <c:xMode val="factor"/>
          <c:yMode val="factor"/>
          <c:x val="-0.01175"/>
          <c:y val="0.854"/>
        </c:manualLayout>
      </c:layout>
      <c:spPr>
        <a:noFill/>
        <a:ln w="3175">
          <a:noFill/>
        </a:ln>
      </c:spPr>
    </c:title>
    <c:plotArea>
      <c:layout>
        <c:manualLayout>
          <c:xMode val="edge"/>
          <c:yMode val="edge"/>
          <c:x val="0.28025"/>
          <c:y val="0.2135"/>
          <c:w val="0.4365"/>
          <c:h val="0.559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chapitre'!$B$15:$B$21</c:f>
              <c:strCache>
                <c:ptCount val="7"/>
                <c:pt idx="0">
                  <c:v>4.4.1 Ressources, rôles, responsabilité et autorité</c:v>
                </c:pt>
                <c:pt idx="1">
                  <c:v>4.4.2 Compétence, formation et sensibilisation</c:v>
                </c:pt>
                <c:pt idx="2">
                  <c:v>4.4.3 Communication</c:v>
                </c:pt>
                <c:pt idx="3">
                  <c:v>4.4.4 Documentation</c:v>
                </c:pt>
                <c:pt idx="4">
                  <c:v>4.4.5 Maîtrise de la documentaion</c:v>
                </c:pt>
                <c:pt idx="5">
                  <c:v>4.4.6 Maîtrise opérationnelle</c:v>
                </c:pt>
                <c:pt idx="6">
                  <c:v>4.4.7 Préparation et réponse aux situations d'urgence</c:v>
                </c:pt>
              </c:strCache>
            </c:strRef>
          </c:cat>
          <c:val>
            <c:numRef>
              <c:f>'Calculs Kiviat par chapitre'!$C$15:$C$21</c:f>
              <c:numCache>
                <c:ptCount val="7"/>
                <c:pt idx="0">
                  <c:v>#N/A</c:v>
                </c:pt>
                <c:pt idx="1">
                  <c:v>#N/A</c:v>
                </c:pt>
                <c:pt idx="2">
                  <c:v>#N/A</c:v>
                </c:pt>
                <c:pt idx="3">
                  <c:v>#N/A</c:v>
                </c:pt>
                <c:pt idx="4">
                  <c:v>#N/A</c:v>
                </c:pt>
                <c:pt idx="5">
                  <c:v>#N/A</c:v>
                </c:pt>
                <c:pt idx="6">
                  <c:v>#N/A</c:v>
                </c:pt>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chapitre'!$B$15:$B$21</c:f>
              <c:strCache>
                <c:ptCount val="7"/>
                <c:pt idx="0">
                  <c:v>4.4.1 Ressources, rôles, responsabilité et autorité</c:v>
                </c:pt>
                <c:pt idx="1">
                  <c:v>4.4.2 Compétence, formation et sensibilisation</c:v>
                </c:pt>
                <c:pt idx="2">
                  <c:v>4.4.3 Communication</c:v>
                </c:pt>
                <c:pt idx="3">
                  <c:v>4.4.4 Documentation</c:v>
                </c:pt>
                <c:pt idx="4">
                  <c:v>4.4.5 Maîtrise de la documentaion</c:v>
                </c:pt>
                <c:pt idx="5">
                  <c:v>4.4.6 Maîtrise opérationnelle</c:v>
                </c:pt>
                <c:pt idx="6">
                  <c:v>4.4.7 Préparation et réponse aux situations d'urgence</c:v>
                </c:pt>
              </c:strCache>
            </c:strRef>
          </c:cat>
          <c:val>
            <c:numRef>
              <c:f>'Calculs Kiviat par chapitre'!$C$15:$C$21</c:f>
              <c:numCache>
                <c:ptCount val="7"/>
                <c:pt idx="0">
                  <c:v>#N/A</c:v>
                </c:pt>
                <c:pt idx="1">
                  <c:v>#N/A</c:v>
                </c:pt>
                <c:pt idx="2">
                  <c:v>#N/A</c:v>
                </c:pt>
                <c:pt idx="3">
                  <c:v>#N/A</c:v>
                </c:pt>
                <c:pt idx="4">
                  <c:v>#N/A</c:v>
                </c:pt>
                <c:pt idx="5">
                  <c:v>#N/A</c:v>
                </c:pt>
                <c:pt idx="6">
                  <c:v>#N/A</c:v>
                </c:pt>
              </c:numCache>
            </c:numRef>
          </c:val>
        </c:ser>
        <c:axId val="7404380"/>
        <c:axId val="66639421"/>
      </c:radarChart>
      <c:catAx>
        <c:axId val="740438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66639421"/>
        <c:crosses val="autoZero"/>
        <c:auto val="0"/>
        <c:lblOffset val="100"/>
        <c:tickLblSkip val="1"/>
        <c:noMultiLvlLbl val="0"/>
      </c:catAx>
      <c:valAx>
        <c:axId val="66639421"/>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7404380"/>
        <c:crossesAt val="1"/>
        <c:crossBetween val="between"/>
        <c:dispUnits/>
        <c:majorUnit val="20"/>
      </c:valAx>
      <c:spPr>
        <a:solidFill>
          <a:srgbClr val="FFFFFF"/>
        </a:solidFill>
        <a:ln w="3175">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4.5 Contrôle</a:t>
            </a:r>
          </a:p>
        </c:rich>
      </c:tx>
      <c:layout>
        <c:manualLayout>
          <c:xMode val="factor"/>
          <c:yMode val="factor"/>
          <c:x val="0.03025"/>
          <c:y val="0.855"/>
        </c:manualLayout>
      </c:layout>
      <c:spPr>
        <a:noFill/>
        <a:ln w="3175">
          <a:noFill/>
        </a:ln>
      </c:spPr>
    </c:title>
    <c:plotArea>
      <c:layout>
        <c:manualLayout>
          <c:xMode val="edge"/>
          <c:yMode val="edge"/>
          <c:x val="0.291"/>
          <c:y val="0.22125"/>
          <c:w val="0.411"/>
          <c:h val="0.531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chapitre'!$B$23:$B$27</c:f>
              <c:strCache>
                <c:ptCount val="5"/>
                <c:pt idx="0">
                  <c:v>4.5.1 Surveillance et mesurage</c:v>
                </c:pt>
                <c:pt idx="1">
                  <c:v>4.5.2 Evaluation de la conformité</c:v>
                </c:pt>
                <c:pt idx="2">
                  <c:v>4.5.3 Non-conformité, action corrective et action préventive</c:v>
                </c:pt>
                <c:pt idx="3">
                  <c:v>4.5.4 Maîtrise des enregistrements</c:v>
                </c:pt>
                <c:pt idx="4">
                  <c:v>4.5.5 Audit interne</c:v>
                </c:pt>
              </c:strCache>
            </c:strRef>
          </c:cat>
          <c:val>
            <c:numRef>
              <c:f>'Calculs Kiviat par chapitre'!$C$23:$C$27</c:f>
              <c:numCache>
                <c:ptCount val="5"/>
                <c:pt idx="0">
                  <c:v>#N/A</c:v>
                </c:pt>
                <c:pt idx="1">
                  <c:v>#N/A</c:v>
                </c:pt>
                <c:pt idx="2">
                  <c:v>#N/A</c:v>
                </c:pt>
                <c:pt idx="3">
                  <c:v>#N/A</c:v>
                </c:pt>
                <c:pt idx="4">
                  <c:v>#N/A</c:v>
                </c:pt>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chapitre'!$B$23:$B$27</c:f>
              <c:strCache>
                <c:ptCount val="5"/>
                <c:pt idx="0">
                  <c:v>4.5.1 Surveillance et mesurage</c:v>
                </c:pt>
                <c:pt idx="1">
                  <c:v>4.5.2 Evaluation de la conformité</c:v>
                </c:pt>
                <c:pt idx="2">
                  <c:v>4.5.3 Non-conformité, action corrective et action préventive</c:v>
                </c:pt>
                <c:pt idx="3">
                  <c:v>4.5.4 Maîtrise des enregistrements</c:v>
                </c:pt>
                <c:pt idx="4">
                  <c:v>4.5.5 Audit interne</c:v>
                </c:pt>
              </c:strCache>
            </c:strRef>
          </c:cat>
          <c:val>
            <c:numRef>
              <c:f>'Calculs Kiviat par chapitre'!$C$23:$C$27</c:f>
              <c:numCache>
                <c:ptCount val="5"/>
                <c:pt idx="0">
                  <c:v>#N/A</c:v>
                </c:pt>
                <c:pt idx="1">
                  <c:v>#N/A</c:v>
                </c:pt>
                <c:pt idx="2">
                  <c:v>#N/A</c:v>
                </c:pt>
                <c:pt idx="3">
                  <c:v>#N/A</c:v>
                </c:pt>
                <c:pt idx="4">
                  <c:v>#N/A</c:v>
                </c:pt>
              </c:numCache>
            </c:numRef>
          </c:val>
        </c:ser>
        <c:axId val="62883878"/>
        <c:axId val="29083991"/>
      </c:radarChart>
      <c:catAx>
        <c:axId val="6288387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29083991"/>
        <c:crosses val="autoZero"/>
        <c:auto val="0"/>
        <c:lblOffset val="100"/>
        <c:tickLblSkip val="1"/>
        <c:noMultiLvlLbl val="0"/>
      </c:catAx>
      <c:valAx>
        <c:axId val="29083991"/>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2883878"/>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03"/>
          <c:w val="0.949"/>
          <c:h val="0.84475"/>
        </c:manualLayout>
      </c:layout>
      <c:barChart>
        <c:barDir val="col"/>
        <c:grouping val="clustered"/>
        <c:varyColors val="0"/>
        <c:ser>
          <c:idx val="0"/>
          <c:order val="0"/>
          <c:tx>
            <c:strRef>
              <c:f>'Calculs Kiviat par chapitre'!$B$29</c:f>
              <c:strCache>
                <c:ptCount val="1"/>
                <c:pt idx="0">
                  <c:v>4.6 Revue de direction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'Calculs Kiviat par chapitre'!$C$29</c:f>
              <c:numCache>
                <c:ptCount val="1"/>
                <c:pt idx="0">
                  <c:v>#N/A</c:v>
                </c:pt>
              </c:numCache>
            </c:numRef>
          </c:val>
        </c:ser>
        <c:axId val="60429328"/>
        <c:axId val="6993041"/>
      </c:barChart>
      <c:catAx>
        <c:axId val="60429328"/>
        <c:scaling>
          <c:orientation val="minMax"/>
        </c:scaling>
        <c:axPos val="b"/>
        <c:title>
          <c:tx>
            <c:rich>
              <a:bodyPr vert="horz" rot="0" anchor="ctr"/>
              <a:lstStyle/>
              <a:p>
                <a:pPr algn="ctr">
                  <a:defRPr/>
                </a:pPr>
                <a:r>
                  <a:rPr lang="en-US" cap="none" sz="1000" b="1" i="1" u="none" baseline="0">
                    <a:solidFill>
                      <a:srgbClr val="333399"/>
                    </a:solidFill>
                  </a:rPr>
                  <a:t>4.6 Revue de direction</a:t>
                </a:r>
              </a:p>
            </c:rich>
          </c:tx>
          <c:layout>
            <c:manualLayout>
              <c:xMode val="factor"/>
              <c:yMode val="factor"/>
              <c:x val="-0.00275"/>
              <c:y val="0.00075"/>
            </c:manualLayout>
          </c:layout>
          <c:overlay val="0"/>
          <c:spPr>
            <a:noFill/>
            <a:ln w="3175">
              <a:noFill/>
            </a:ln>
          </c:spPr>
        </c:title>
        <c:delete val="1"/>
        <c:majorTickMark val="out"/>
        <c:minorTickMark val="none"/>
        <c:tickLblPos val="nextTo"/>
        <c:crossAx val="6993041"/>
        <c:crosses val="autoZero"/>
        <c:auto val="1"/>
        <c:lblOffset val="100"/>
        <c:tickLblSkip val="1"/>
        <c:noMultiLvlLbl val="0"/>
      </c:catAx>
      <c:valAx>
        <c:axId val="6993041"/>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0429328"/>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6"/>
          <c:w val="0.96575"/>
          <c:h val="0.95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'Calculs Kiviat par chapitre'!$B$4</c:f>
              <c:strCache>
                <c:ptCount val="1"/>
                <c:pt idx="0">
                  <c:v>4.1Exigence générales</c:v>
                </c:pt>
              </c:strCache>
            </c:strRef>
          </c:cat>
          <c:val>
            <c:numRef>
              <c:f>'Calculs Kiviat par chapitre'!$C$4</c:f>
              <c:numCache>
                <c:ptCount val="1"/>
                <c:pt idx="0">
                  <c:v>#N/A</c:v>
                </c:pt>
              </c:numCache>
            </c:numRef>
          </c:val>
        </c:ser>
        <c:axId val="63099736"/>
        <c:axId val="31026713"/>
      </c:barChart>
      <c:catAx>
        <c:axId val="63099736"/>
        <c:scaling>
          <c:orientation val="minMax"/>
        </c:scaling>
        <c:axPos val="b"/>
        <c:title>
          <c:tx>
            <c:rich>
              <a:bodyPr vert="horz" rot="0" anchor="ctr"/>
              <a:lstStyle/>
              <a:p>
                <a:pPr algn="ctr">
                  <a:defRPr/>
                </a:pPr>
                <a:r>
                  <a:rPr lang="en-US" cap="none" sz="1000" b="1" i="1" u="none" baseline="0">
                    <a:solidFill>
                      <a:srgbClr val="333399"/>
                    </a:solidFill>
                  </a:rPr>
                  <a:t>4.1 Exigences générales</a:t>
                </a:r>
              </a:p>
            </c:rich>
          </c:tx>
          <c:layout>
            <c:manualLayout>
              <c:xMode val="factor"/>
              <c:yMode val="factor"/>
              <c:x val="0.00925"/>
              <c:y val="0.01525"/>
            </c:manualLayout>
          </c:layout>
          <c:overlay val="0"/>
          <c:spPr>
            <a:noFill/>
            <a:ln w="3175">
              <a:noFill/>
            </a:ln>
          </c:spPr>
        </c:title>
        <c:delete val="1"/>
        <c:majorTickMark val="out"/>
        <c:minorTickMark val="none"/>
        <c:tickLblPos val="nextTo"/>
        <c:crossAx val="31026713"/>
        <c:crosses val="autoZero"/>
        <c:auto val="1"/>
        <c:lblOffset val="100"/>
        <c:tickLblSkip val="1"/>
        <c:noMultiLvlLbl val="0"/>
      </c:catAx>
      <c:valAx>
        <c:axId val="31026713"/>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3099736"/>
        <c:crossesAt val="1"/>
        <c:crossBetween val="between"/>
        <c:dispUnits/>
        <c:majorUnit val="20"/>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675"/>
          <c:w val="0.96575"/>
          <c:h val="0.9485"/>
        </c:manualLayout>
      </c:layout>
      <c:barChart>
        <c:barDir val="col"/>
        <c:grouping val="clustered"/>
        <c:varyColors val="0"/>
        <c:ser>
          <c:idx val="0"/>
          <c:order val="0"/>
          <c:tx>
            <c:strRef>
              <c:f>'Calculs Kiviat par chapitre'!$B$7</c:f>
              <c:strCache>
                <c:ptCount val="1"/>
                <c:pt idx="0">
                  <c:v>4.2 Politique environnementale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'Calculs Kiviat par chapitre'!$C$7</c:f>
              <c:numCache>
                <c:ptCount val="1"/>
                <c:pt idx="0">
                  <c:v>#N/A</c:v>
                </c:pt>
              </c:numCache>
            </c:numRef>
          </c:val>
        </c:ser>
        <c:axId val="10804962"/>
        <c:axId val="30135795"/>
      </c:barChart>
      <c:catAx>
        <c:axId val="10804962"/>
        <c:scaling>
          <c:orientation val="minMax"/>
        </c:scaling>
        <c:axPos val="b"/>
        <c:title>
          <c:tx>
            <c:rich>
              <a:bodyPr vert="horz" rot="0" anchor="ctr"/>
              <a:lstStyle/>
              <a:p>
                <a:pPr algn="ctr">
                  <a:defRPr/>
                </a:pPr>
                <a:r>
                  <a:rPr lang="en-US" cap="none" sz="1000" b="1" i="1" u="none" baseline="0">
                    <a:solidFill>
                      <a:srgbClr val="333399"/>
                    </a:solidFill>
                  </a:rPr>
                  <a:t>4.2 Politique environnementale</a:t>
                </a:r>
              </a:p>
            </c:rich>
          </c:tx>
          <c:layout>
            <c:manualLayout>
              <c:xMode val="factor"/>
              <c:yMode val="factor"/>
              <c:x val="0.0085"/>
              <c:y val="0.021"/>
            </c:manualLayout>
          </c:layout>
          <c:overlay val="0"/>
          <c:spPr>
            <a:noFill/>
            <a:ln w="3175">
              <a:noFill/>
            </a:ln>
          </c:spPr>
        </c:title>
        <c:delete val="1"/>
        <c:majorTickMark val="out"/>
        <c:minorTickMark val="none"/>
        <c:tickLblPos val="nextTo"/>
        <c:crossAx val="30135795"/>
        <c:crosses val="autoZero"/>
        <c:auto val="1"/>
        <c:lblOffset val="100"/>
        <c:tickLblSkip val="1"/>
        <c:noMultiLvlLbl val="0"/>
      </c:catAx>
      <c:valAx>
        <c:axId val="30135795"/>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0804962"/>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4.3 Planification</a:t>
            </a:r>
          </a:p>
        </c:rich>
      </c:tx>
      <c:layout>
        <c:manualLayout>
          <c:xMode val="factor"/>
          <c:yMode val="factor"/>
          <c:x val="0.01075"/>
          <c:y val="0.90675"/>
        </c:manualLayout>
      </c:layout>
      <c:spPr>
        <a:noFill/>
        <a:ln w="3175">
          <a:noFill/>
        </a:ln>
      </c:spPr>
    </c:title>
    <c:plotArea>
      <c:layout>
        <c:manualLayout>
          <c:xMode val="edge"/>
          <c:yMode val="edge"/>
          <c:x val="0.254"/>
          <c:y val="0.151"/>
          <c:w val="0.48975"/>
          <c:h val="0.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chapitre'!$B$10:$B$12</c:f>
              <c:strCache>
                <c:ptCount val="3"/>
                <c:pt idx="0">
                  <c:v>4.3.1 Aspects environnementaux</c:v>
                </c:pt>
                <c:pt idx="1">
                  <c:v>4.3.2 Exigences légales et autres exigences</c:v>
                </c:pt>
                <c:pt idx="2">
                  <c:v>4.3.3 Objectifs, cibles et programme (s)</c:v>
                </c:pt>
              </c:strCache>
            </c:strRef>
          </c:cat>
          <c:val>
            <c:numRef>
              <c:f>'Calculs Kiviat par chapitre'!$C$10:$C$12</c:f>
              <c:numCache>
                <c:ptCount val="3"/>
                <c:pt idx="0">
                  <c:v>#N/A</c:v>
                </c:pt>
                <c:pt idx="1">
                  <c:v>#N/A</c:v>
                </c:pt>
                <c:pt idx="2">
                  <c:v>#N/A</c:v>
                </c:pt>
              </c:numCache>
            </c:numRef>
          </c:val>
        </c:ser>
        <c:axId val="2786700"/>
        <c:axId val="25080301"/>
      </c:radarChart>
      <c:catAx>
        <c:axId val="278670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25080301"/>
        <c:crosses val="autoZero"/>
        <c:auto val="0"/>
        <c:lblOffset val="100"/>
        <c:tickLblSkip val="1"/>
        <c:noMultiLvlLbl val="0"/>
      </c:catAx>
      <c:valAx>
        <c:axId val="25080301"/>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786700"/>
        <c:crossesAt val="1"/>
        <c:crossBetween val="between"/>
        <c:dispUnits/>
        <c:majorUnit val="20"/>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4.4 Mise en oeuvre et fonctionnement</a:t>
            </a:r>
          </a:p>
        </c:rich>
      </c:tx>
      <c:layout>
        <c:manualLayout>
          <c:xMode val="factor"/>
          <c:yMode val="factor"/>
          <c:x val="0.02225"/>
          <c:y val="0.92125"/>
        </c:manualLayout>
      </c:layout>
      <c:spPr>
        <a:noFill/>
        <a:ln w="3175">
          <a:noFill/>
        </a:ln>
      </c:spPr>
    </c:title>
    <c:plotArea>
      <c:layout>
        <c:manualLayout>
          <c:xMode val="edge"/>
          <c:yMode val="edge"/>
          <c:x val="0.28275"/>
          <c:y val="0.13425"/>
          <c:w val="0.43125"/>
          <c:h val="0.717"/>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chapitre'!$B$15:$B$21</c:f>
              <c:strCache>
                <c:ptCount val="7"/>
                <c:pt idx="0">
                  <c:v>4.4.1 Ressources, rôles, responsabilité et autorité</c:v>
                </c:pt>
                <c:pt idx="1">
                  <c:v>4.4.2 Compétence, formation et sensibilisation</c:v>
                </c:pt>
                <c:pt idx="2">
                  <c:v>4.4.3 Communication</c:v>
                </c:pt>
                <c:pt idx="3">
                  <c:v>4.4.4 Documentation</c:v>
                </c:pt>
                <c:pt idx="4">
                  <c:v>4.4.5 Maîtrise de la documentaion</c:v>
                </c:pt>
                <c:pt idx="5">
                  <c:v>4.4.6 Maîtrise opérationnelle</c:v>
                </c:pt>
                <c:pt idx="6">
                  <c:v>4.4.7 Préparation et réponse aux situations d'urgence</c:v>
                </c:pt>
              </c:strCache>
            </c:strRef>
          </c:cat>
          <c:val>
            <c:numRef>
              <c:f>'Calculs Kiviat par chapitre'!$C$15:$C$21</c:f>
              <c:numCache>
                <c:ptCount val="7"/>
                <c:pt idx="0">
                  <c:v>#N/A</c:v>
                </c:pt>
                <c:pt idx="1">
                  <c:v>#N/A</c:v>
                </c:pt>
                <c:pt idx="2">
                  <c:v>#N/A</c:v>
                </c:pt>
                <c:pt idx="3">
                  <c:v>#N/A</c:v>
                </c:pt>
                <c:pt idx="4">
                  <c:v>#N/A</c:v>
                </c:pt>
                <c:pt idx="5">
                  <c:v>#N/A</c:v>
                </c:pt>
                <c:pt idx="6">
                  <c:v>#N/A</c:v>
                </c:pt>
              </c:numCache>
            </c:numRef>
          </c:val>
        </c:ser>
        <c:axId val="24396118"/>
        <c:axId val="18238471"/>
      </c:radarChart>
      <c:catAx>
        <c:axId val="2439611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18238471"/>
        <c:crosses val="autoZero"/>
        <c:auto val="0"/>
        <c:lblOffset val="100"/>
        <c:tickLblSkip val="1"/>
        <c:noMultiLvlLbl val="0"/>
      </c:catAx>
      <c:valAx>
        <c:axId val="18238471"/>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4396118"/>
        <c:crossesAt val="1"/>
        <c:crossBetween val="between"/>
        <c:dispUnits/>
        <c:majorUnit val="20"/>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4.5 Contrôle</a:t>
            </a:r>
          </a:p>
        </c:rich>
      </c:tx>
      <c:layout>
        <c:manualLayout>
          <c:xMode val="factor"/>
          <c:yMode val="factor"/>
          <c:x val="0.0015"/>
          <c:y val="0.91475"/>
        </c:manualLayout>
      </c:layout>
      <c:spPr>
        <a:noFill/>
        <a:ln w="3175">
          <a:noFill/>
        </a:ln>
      </c:spPr>
    </c:title>
    <c:plotArea>
      <c:layout>
        <c:manualLayout>
          <c:xMode val="edge"/>
          <c:yMode val="edge"/>
          <c:x val="0.29525"/>
          <c:y val="0.13475"/>
          <c:w val="0.406"/>
          <c:h val="0.70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chapitre'!$B$23:$B$27</c:f>
              <c:strCache>
                <c:ptCount val="5"/>
                <c:pt idx="0">
                  <c:v>4.5.1 Surveillance et mesurage</c:v>
                </c:pt>
                <c:pt idx="1">
                  <c:v>4.5.2 Evaluation de la conformité</c:v>
                </c:pt>
                <c:pt idx="2">
                  <c:v>4.5.3 Non-conformité, action corrective et action préventive</c:v>
                </c:pt>
                <c:pt idx="3">
                  <c:v>4.5.4 Maîtrise des enregistrements</c:v>
                </c:pt>
                <c:pt idx="4">
                  <c:v>4.5.5 Audit interne</c:v>
                </c:pt>
              </c:strCache>
            </c:strRef>
          </c:cat>
          <c:val>
            <c:numRef>
              <c:f>'Calculs Kiviat par chapitre'!$C$23:$C$27</c:f>
              <c:numCache>
                <c:ptCount val="5"/>
                <c:pt idx="0">
                  <c:v>#N/A</c:v>
                </c:pt>
                <c:pt idx="1">
                  <c:v>#N/A</c:v>
                </c:pt>
                <c:pt idx="2">
                  <c:v>#N/A</c:v>
                </c:pt>
                <c:pt idx="3">
                  <c:v>#N/A</c:v>
                </c:pt>
                <c:pt idx="4">
                  <c:v>#N/A</c:v>
                </c:pt>
              </c:numCache>
            </c:numRef>
          </c:val>
        </c:ser>
        <c:axId val="29928512"/>
        <c:axId val="921153"/>
      </c:radarChart>
      <c:catAx>
        <c:axId val="299285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921153"/>
        <c:crosses val="autoZero"/>
        <c:auto val="0"/>
        <c:lblOffset val="100"/>
        <c:tickLblSkip val="1"/>
        <c:noMultiLvlLbl val="0"/>
      </c:catAx>
      <c:valAx>
        <c:axId val="921153"/>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9928512"/>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625"/>
          <c:w val="0.96625"/>
          <c:h val="0.9515"/>
        </c:manualLayout>
      </c:layout>
      <c:barChart>
        <c:barDir val="col"/>
        <c:grouping val="clustered"/>
        <c:varyColors val="0"/>
        <c:ser>
          <c:idx val="0"/>
          <c:order val="0"/>
          <c:tx>
            <c:strRef>
              <c:f>'Calculs Kiviat par chapitre'!$B$29</c:f>
              <c:strCache>
                <c:ptCount val="1"/>
                <c:pt idx="0">
                  <c:v>4.6 Revue de direction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'Calculs Kiviat par chapitre'!$C$29</c:f>
              <c:numCache>
                <c:ptCount val="1"/>
                <c:pt idx="0">
                  <c:v>#N/A</c:v>
                </c:pt>
              </c:numCache>
            </c:numRef>
          </c:val>
        </c:ser>
        <c:axId val="8290378"/>
        <c:axId val="7504539"/>
      </c:barChart>
      <c:catAx>
        <c:axId val="8290378"/>
        <c:scaling>
          <c:orientation val="minMax"/>
        </c:scaling>
        <c:axPos val="b"/>
        <c:title>
          <c:tx>
            <c:rich>
              <a:bodyPr vert="horz" rot="0" anchor="ctr"/>
              <a:lstStyle/>
              <a:p>
                <a:pPr algn="ctr">
                  <a:defRPr/>
                </a:pPr>
                <a:r>
                  <a:rPr lang="en-US" cap="none" sz="1000" b="1" i="1" u="none" baseline="0">
                    <a:solidFill>
                      <a:srgbClr val="333399"/>
                    </a:solidFill>
                  </a:rPr>
                  <a:t>4.6 Revue de direction</a:t>
                </a:r>
              </a:p>
            </c:rich>
          </c:tx>
          <c:layout>
            <c:manualLayout>
              <c:xMode val="factor"/>
              <c:yMode val="factor"/>
              <c:x val="0.0095"/>
              <c:y val="0.01425"/>
            </c:manualLayout>
          </c:layout>
          <c:overlay val="0"/>
          <c:spPr>
            <a:noFill/>
            <a:ln w="3175">
              <a:noFill/>
            </a:ln>
          </c:spPr>
        </c:title>
        <c:delete val="1"/>
        <c:majorTickMark val="out"/>
        <c:minorTickMark val="none"/>
        <c:tickLblPos val="nextTo"/>
        <c:crossAx val="7504539"/>
        <c:crosses val="autoZero"/>
        <c:auto val="1"/>
        <c:lblOffset val="100"/>
        <c:tickLblSkip val="1"/>
        <c:noMultiLvlLbl val="0"/>
      </c:catAx>
      <c:valAx>
        <c:axId val="7504539"/>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8290378"/>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65"/>
          <c:y val="0.13625"/>
          <c:w val="0.45975"/>
          <c:h val="0.679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'Notes du diagnostic'!$C$9:$C$14</c:f>
              <c:strCache>
                <c:ptCount val="6"/>
                <c:pt idx="0">
                  <c:v>Exigences générales</c:v>
                </c:pt>
                <c:pt idx="1">
                  <c:v>Politique environnementale</c:v>
                </c:pt>
                <c:pt idx="2">
                  <c:v>Planification</c:v>
                </c:pt>
                <c:pt idx="3">
                  <c:v>Mise en œuvre et fonctionnement</c:v>
                </c:pt>
                <c:pt idx="4">
                  <c:v>Contrôle</c:v>
                </c:pt>
                <c:pt idx="5">
                  <c:v>Revue de la Direction</c:v>
                </c:pt>
              </c:strCache>
            </c:strRef>
          </c:cat>
          <c:val>
            <c:numRef>
              <c:f>'Notes du diagnostic'!$D$9:$D$14</c:f>
              <c:numCache>
                <c:ptCount val="6"/>
                <c:pt idx="0">
                  <c:v>#N/A</c:v>
                </c:pt>
                <c:pt idx="1">
                  <c:v>#N/A</c:v>
                </c:pt>
                <c:pt idx="2">
                  <c:v>#N/A</c:v>
                </c:pt>
                <c:pt idx="3">
                  <c:v>#N/A</c:v>
                </c:pt>
                <c:pt idx="4">
                  <c:v>#N/A</c:v>
                </c:pt>
                <c:pt idx="5">
                  <c:v>#N/A</c:v>
                </c:pt>
              </c:numCache>
            </c:numRef>
          </c:val>
        </c:ser>
        <c:axId val="431988"/>
        <c:axId val="3887893"/>
      </c:radarChart>
      <c:catAx>
        <c:axId val="431988"/>
        <c:scaling>
          <c:orientation val="minMax"/>
        </c:scaling>
        <c:axPos val="b"/>
        <c:majorGridlines>
          <c:spPr>
            <a:ln w="3175">
              <a:solidFill>
                <a:srgbClr val="99CCFF"/>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100" b="1" i="0" u="none" baseline="0">
                <a:solidFill>
                  <a:srgbClr val="666699"/>
                </a:solidFill>
              </a:defRPr>
            </a:pPr>
          </a:p>
        </c:txPr>
        <c:crossAx val="3887893"/>
        <c:crosses val="autoZero"/>
        <c:auto val="0"/>
        <c:lblOffset val="100"/>
        <c:tickLblSkip val="1"/>
        <c:noMultiLvlLbl val="0"/>
      </c:catAx>
      <c:valAx>
        <c:axId val="3887893"/>
        <c:scaling>
          <c:orientation val="minMax"/>
          <c:max val="100"/>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99CCFF"/>
            </a:solidFill>
          </a:ln>
        </c:spPr>
        <c:txPr>
          <a:bodyPr vert="horz" rot="0"/>
          <a:lstStyle/>
          <a:p>
            <a:pPr>
              <a:defRPr lang="en-US" cap="none" sz="1000" b="1" i="0" u="none" baseline="0">
                <a:solidFill>
                  <a:srgbClr val="000000"/>
                </a:solidFill>
              </a:defRPr>
            </a:pPr>
          </a:p>
        </c:txPr>
        <c:crossAx val="431988"/>
        <c:crossesAt val="1"/>
        <c:crossBetween val="between"/>
        <c:dispUnits/>
        <c:majorUnit val="20"/>
      </c:valAx>
      <c:spPr>
        <a:solidFill>
          <a:srgbClr val="FFFFFF"/>
        </a:solidFill>
        <a:ln w="3175">
          <a:noFill/>
        </a:ln>
      </c:spPr>
    </c:plotArea>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
          <c:w val="0.96075"/>
          <c:h val="0.96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'Calculs Kiviat par chapitre'!$B$4</c:f>
              <c:strCache>
                <c:ptCount val="1"/>
                <c:pt idx="0">
                  <c:v>4.1Exigence générales</c:v>
                </c:pt>
              </c:strCache>
            </c:strRef>
          </c:cat>
          <c:val>
            <c:numRef>
              <c:f>'Calculs Kiviat par chapitre'!$C$4</c:f>
              <c:numCache>
                <c:ptCount val="1"/>
                <c:pt idx="0">
                  <c:v>#N/A</c:v>
                </c:pt>
              </c:numCache>
            </c:numRef>
          </c:val>
        </c:ser>
        <c:axId val="34991038"/>
        <c:axId val="46483887"/>
      </c:barChart>
      <c:catAx>
        <c:axId val="34991038"/>
        <c:scaling>
          <c:orientation val="minMax"/>
        </c:scaling>
        <c:axPos val="b"/>
        <c:title>
          <c:tx>
            <c:rich>
              <a:bodyPr vert="horz" rot="0" anchor="ctr"/>
              <a:lstStyle/>
              <a:p>
                <a:pPr algn="ctr">
                  <a:defRPr/>
                </a:pPr>
                <a:r>
                  <a:rPr lang="en-US" cap="none" sz="1000" b="1" i="1" u="none" baseline="0">
                    <a:solidFill>
                      <a:srgbClr val="333399"/>
                    </a:solidFill>
                  </a:rPr>
                  <a:t>4.1 Exigences générales</a:t>
                </a:r>
              </a:p>
            </c:rich>
          </c:tx>
          <c:layout>
            <c:manualLayout>
              <c:xMode val="factor"/>
              <c:yMode val="factor"/>
              <c:x val="0.012"/>
              <c:y val="0.00125"/>
            </c:manualLayout>
          </c:layout>
          <c:overlay val="0"/>
          <c:spPr>
            <a:noFill/>
            <a:ln w="3175">
              <a:noFill/>
            </a:ln>
          </c:spPr>
        </c:title>
        <c:delete val="1"/>
        <c:majorTickMark val="out"/>
        <c:minorTickMark val="none"/>
        <c:tickLblPos val="nextTo"/>
        <c:crossAx val="46483887"/>
        <c:crosses val="autoZero"/>
        <c:auto val="1"/>
        <c:lblOffset val="100"/>
        <c:tickLblSkip val="1"/>
        <c:noMultiLvlLbl val="0"/>
      </c:catAx>
      <c:valAx>
        <c:axId val="46483887"/>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4991038"/>
        <c:crossesAt val="1"/>
        <c:crossBetween val="between"/>
        <c:dispUnits/>
        <c:majorUnit val="20"/>
      </c:valAx>
      <c:spPr>
        <a:solidFill>
          <a:srgbClr val="FFFFFF"/>
        </a:solidFill>
        <a:ln w="3175">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38100</xdr:rowOff>
    </xdr:from>
    <xdr:to>
      <xdr:col>6</xdr:col>
      <xdr:colOff>762000</xdr:colOff>
      <xdr:row>29</xdr:row>
      <xdr:rowOff>95250</xdr:rowOff>
    </xdr:to>
    <xdr:sp>
      <xdr:nvSpPr>
        <xdr:cNvPr id="1" name="ZoneTexte 4"/>
        <xdr:cNvSpPr txBox="1">
          <a:spLocks noChangeArrowheads="1"/>
        </xdr:cNvSpPr>
      </xdr:nvSpPr>
      <xdr:spPr>
        <a:xfrm>
          <a:off x="114300" y="38100"/>
          <a:ext cx="4657725" cy="640080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90"/>
              </a:solidFill>
              <a:latin typeface="Calibri"/>
              <a:ea typeface="Calibri"/>
              <a:cs typeface="Calibri"/>
            </a:rPr>
            <a:t>MANUEL D’UTILISATION
</a:t>
          </a:r>
          <a:r>
            <a:rPr lang="en-US" cap="none" sz="1100" b="0" i="0" u="sng" baseline="0">
              <a:solidFill>
                <a:srgbClr val="333399"/>
              </a:solidFill>
              <a:latin typeface="Calibri"/>
              <a:ea typeface="Calibri"/>
              <a:cs typeface="Calibri"/>
            </a:rPr>
            <a:t>OBJECTIFS
</a:t>
          </a:r>
          <a:r>
            <a:rPr lang="en-US" cap="none" sz="1100" b="0" i="0" u="none" baseline="0">
              <a:solidFill>
                <a:srgbClr val="000000"/>
              </a:solidFill>
              <a:latin typeface="Calibri"/>
              <a:ea typeface="Calibri"/>
              <a:cs typeface="Calibri"/>
            </a:rPr>
            <a:t>La présente grille d’autoévaluation est basée sur la norme ISO 14001 :2004. Elle permet à son utilisateur de mesurer les écarts entre les pratiques réelles concernant le système de management environnemental d’un organisme et les exigences et recommandations du référentiel international. Ainsi elle constitue pour l’utilisateur un outil d’aide à l’évaluation lui permettant de mettre en évidence l’ensemble des actions d’amélioration à mener.
</a:t>
          </a:r>
          <a:r>
            <a:rPr lang="en-US" cap="none" sz="1100" b="0" i="0" u="none" baseline="0">
              <a:solidFill>
                <a:srgbClr val="000000"/>
              </a:solidFill>
              <a:latin typeface="Calibri"/>
              <a:ea typeface="Calibri"/>
              <a:cs typeface="Calibri"/>
            </a:rPr>
            <a:t>Cette grille peut-être utilisée en tant que fil directeur d’un audit interne ou externe ainsi que lors d’une autoévaluation.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PRE-REQUIS
</a:t>
          </a:r>
          <a:r>
            <a:rPr lang="en-US" cap="none" sz="1100" b="0" i="0" u="none" baseline="0">
              <a:solidFill>
                <a:srgbClr val="000000"/>
              </a:solidFill>
              <a:latin typeface="Calibri"/>
              <a:ea typeface="Calibri"/>
              <a:cs typeface="Calibri"/>
            </a:rPr>
            <a:t>L’outil proposé s’adresse à tout type d'organisme, quelque soit sa taille et son produit fini désirant évaluer son système de management environnemental selon le référentiel ISO 14001 :2004. L’utilisateur se doit d’avoir des connaissances de base en management environnemental ainsi qu’en utilisation de référentiels.
</a:t>
          </a:r>
          <a:r>
            <a:rPr lang="en-US" cap="none" sz="1100" b="0" i="0" u="none" baseline="0">
              <a:solidFill>
                <a:srgbClr val="000000"/>
              </a:solidFill>
              <a:latin typeface="Calibri"/>
              <a:ea typeface="Calibri"/>
              <a:cs typeface="Calibri"/>
            </a:rPr>
            <a:t>Ainsi l’outil s’adresse tant à de jeunes « diplômés Qualité » confrontés à l’évaluation selon l’évaluation selon le référentiel ISO 14001 :2004 qu’à des responsables ou auditeurs confirmés souhaitant disposer d’un outil d’utilisation simple et rapide en complément de leurs méthodes d’évaluation habituelles.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PRESENTATION DES ELEMENTS
</a:t>
          </a:r>
          <a:r>
            <a:rPr lang="en-US" cap="none" sz="1100" b="0" i="0" u="none" baseline="0">
              <a:solidFill>
                <a:srgbClr val="000000"/>
              </a:solidFill>
              <a:latin typeface="Calibri"/>
              <a:ea typeface="Calibri"/>
              <a:cs typeface="Calibri"/>
            </a:rPr>
            <a:t>D’une façon générale, de nonbreux boutons d’action et un sommaire dynamique permettent à l’utilisateur de se rendre directement aux résultats qui l’intéressent ou par exemple de réinitialiser la grille. La grille se présente sous format Excel constitué de plusieurs onglets :
</a:t>
          </a:r>
          <a:r>
            <a:rPr lang="en-US" cap="none" sz="1100" b="0" i="0" u="none" baseline="0">
              <a:solidFill>
                <a:srgbClr val="000000"/>
              </a:solidFill>
              <a:latin typeface="Calibri"/>
              <a:ea typeface="Calibri"/>
              <a:cs typeface="Calibri"/>
            </a:rPr>
            <a:t> - Le diagnostic (4 niveaux de notation conforme, acceptable, à    améliorer et non conforme)
</a:t>
          </a:r>
          <a:r>
            <a:rPr lang="en-US" cap="none" sz="1100" b="0" i="0" u="none" baseline="0">
              <a:solidFill>
                <a:srgbClr val="000000"/>
              </a:solidFill>
              <a:latin typeface="Calibri"/>
              <a:ea typeface="Calibri"/>
              <a:cs typeface="Calibri"/>
            </a:rPr>
            <a:t> - Les notes (avec des pondérations entre 0 et 100%)
</a:t>
          </a:r>
          <a:r>
            <a:rPr lang="en-US" cap="none" sz="1100" b="0" i="0" u="none" baseline="0">
              <a:solidFill>
                <a:srgbClr val="000000"/>
              </a:solidFill>
              <a:latin typeface="Calibri"/>
              <a:ea typeface="Calibri"/>
              <a:cs typeface="Calibri"/>
            </a:rPr>
            <a:t> - Les résultats globaux
</a:t>
          </a:r>
          <a:r>
            <a:rPr lang="en-US" cap="none" sz="1100" b="0" i="0" u="none" baseline="0">
              <a:solidFill>
                <a:srgbClr val="000000"/>
              </a:solidFill>
              <a:latin typeface="Calibri"/>
              <a:ea typeface="Calibri"/>
              <a:cs typeface="Calibri"/>
            </a:rPr>
            <a:t> - Les résultats par chapitre
</a:t>
          </a:r>
          <a:r>
            <a:rPr lang="en-US" cap="none" sz="1100" b="0" i="0" u="none" baseline="0">
              <a:solidFill>
                <a:srgbClr val="000000"/>
              </a:solidFill>
              <a:latin typeface="Calibri"/>
              <a:ea typeface="Calibri"/>
              <a:cs typeface="Calibri"/>
            </a:rPr>
            <a:t> - La vision globale des résultats
</a:t>
          </a:r>
          <a:r>
            <a:rPr lang="en-US" cap="none" sz="1100" b="0" i="0" u="none" baseline="0">
              <a:solidFill>
                <a:srgbClr val="000000"/>
              </a:solidFill>
              <a:latin typeface="Calibri"/>
              <a:ea typeface="Calibri"/>
              <a:cs typeface="Calibri"/>
            </a:rPr>
            <a:t> - La trame pour le plan d’actions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0</xdr:rowOff>
    </xdr:from>
    <xdr:to>
      <xdr:col>11</xdr:col>
      <xdr:colOff>733425</xdr:colOff>
      <xdr:row>23</xdr:row>
      <xdr:rowOff>95250</xdr:rowOff>
    </xdr:to>
    <xdr:graphicFrame>
      <xdr:nvGraphicFramePr>
        <xdr:cNvPr id="1" name="Graphique 4"/>
        <xdr:cNvGraphicFramePr/>
      </xdr:nvGraphicFramePr>
      <xdr:xfrm>
        <a:off x="2324100" y="0"/>
        <a:ext cx="6791325"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9525</xdr:rowOff>
    </xdr:from>
    <xdr:to>
      <xdr:col>8</xdr:col>
      <xdr:colOff>9525</xdr:colOff>
      <xdr:row>23</xdr:row>
      <xdr:rowOff>123825</xdr:rowOff>
    </xdr:to>
    <xdr:graphicFrame>
      <xdr:nvGraphicFramePr>
        <xdr:cNvPr id="1" name="Graphique 6"/>
        <xdr:cNvGraphicFramePr/>
      </xdr:nvGraphicFramePr>
      <xdr:xfrm>
        <a:off x="2305050" y="9525"/>
        <a:ext cx="3800475" cy="3838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0</xdr:row>
      <xdr:rowOff>28575</xdr:rowOff>
    </xdr:from>
    <xdr:to>
      <xdr:col>7</xdr:col>
      <xdr:colOff>752475</xdr:colOff>
      <xdr:row>22</xdr:row>
      <xdr:rowOff>0</xdr:rowOff>
    </xdr:to>
    <xdr:graphicFrame>
      <xdr:nvGraphicFramePr>
        <xdr:cNvPr id="1" name="Graphique 5"/>
        <xdr:cNvGraphicFramePr/>
      </xdr:nvGraphicFramePr>
      <xdr:xfrm>
        <a:off x="2266950" y="28575"/>
        <a:ext cx="3819525" cy="3533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66675</xdr:rowOff>
    </xdr:from>
    <xdr:to>
      <xdr:col>12</xdr:col>
      <xdr:colOff>285750</xdr:colOff>
      <xdr:row>29</xdr:row>
      <xdr:rowOff>57150</xdr:rowOff>
    </xdr:to>
    <xdr:graphicFrame>
      <xdr:nvGraphicFramePr>
        <xdr:cNvPr id="1" name="Graphique 5"/>
        <xdr:cNvGraphicFramePr/>
      </xdr:nvGraphicFramePr>
      <xdr:xfrm>
        <a:off x="2295525" y="66675"/>
        <a:ext cx="7134225" cy="4686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0</xdr:row>
      <xdr:rowOff>9525</xdr:rowOff>
    </xdr:from>
    <xdr:to>
      <xdr:col>12</xdr:col>
      <xdr:colOff>47625</xdr:colOff>
      <xdr:row>26</xdr:row>
      <xdr:rowOff>0</xdr:rowOff>
    </xdr:to>
    <xdr:graphicFrame>
      <xdr:nvGraphicFramePr>
        <xdr:cNvPr id="1" name="Graphique 5"/>
        <xdr:cNvGraphicFramePr/>
      </xdr:nvGraphicFramePr>
      <xdr:xfrm>
        <a:off x="2266950" y="9525"/>
        <a:ext cx="6924675" cy="42005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12</xdr:col>
      <xdr:colOff>19050</xdr:colOff>
      <xdr:row>24</xdr:row>
      <xdr:rowOff>152400</xdr:rowOff>
    </xdr:to>
    <xdr:graphicFrame>
      <xdr:nvGraphicFramePr>
        <xdr:cNvPr id="1" name="Graphique 5"/>
        <xdr:cNvGraphicFramePr/>
      </xdr:nvGraphicFramePr>
      <xdr:xfrm>
        <a:off x="2305050" y="38100"/>
        <a:ext cx="6858000" cy="4000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0</xdr:row>
      <xdr:rowOff>19050</xdr:rowOff>
    </xdr:from>
    <xdr:to>
      <xdr:col>8</xdr:col>
      <xdr:colOff>28575</xdr:colOff>
      <xdr:row>23</xdr:row>
      <xdr:rowOff>38100</xdr:rowOff>
    </xdr:to>
    <xdr:graphicFrame>
      <xdr:nvGraphicFramePr>
        <xdr:cNvPr id="1" name="Graphique 6"/>
        <xdr:cNvGraphicFramePr/>
      </xdr:nvGraphicFramePr>
      <xdr:xfrm>
        <a:off x="2266950" y="19050"/>
        <a:ext cx="3857625"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13</xdr:row>
      <xdr:rowOff>142875</xdr:rowOff>
    </xdr:from>
    <xdr:to>
      <xdr:col>22</xdr:col>
      <xdr:colOff>504825</xdr:colOff>
      <xdr:row>32</xdr:row>
      <xdr:rowOff>0</xdr:rowOff>
    </xdr:to>
    <xdr:graphicFrame>
      <xdr:nvGraphicFramePr>
        <xdr:cNvPr id="1" name="Graphique 10"/>
        <xdr:cNvGraphicFramePr/>
      </xdr:nvGraphicFramePr>
      <xdr:xfrm>
        <a:off x="13020675" y="2247900"/>
        <a:ext cx="4295775" cy="29337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xdr:row>
      <xdr:rowOff>152400</xdr:rowOff>
    </xdr:from>
    <xdr:to>
      <xdr:col>5</xdr:col>
      <xdr:colOff>276225</xdr:colOff>
      <xdr:row>21</xdr:row>
      <xdr:rowOff>0</xdr:rowOff>
    </xdr:to>
    <xdr:graphicFrame>
      <xdr:nvGraphicFramePr>
        <xdr:cNvPr id="2" name="Graphique 11"/>
        <xdr:cNvGraphicFramePr/>
      </xdr:nvGraphicFramePr>
      <xdr:xfrm>
        <a:off x="19050" y="638175"/>
        <a:ext cx="4114800" cy="2762250"/>
      </xdr:xfrm>
      <a:graphic>
        <a:graphicData uri="http://schemas.openxmlformats.org/drawingml/2006/chart">
          <c:chart xmlns:c="http://schemas.openxmlformats.org/drawingml/2006/chart" r:id="rId2"/>
        </a:graphicData>
      </a:graphic>
    </xdr:graphicFrame>
    <xdr:clientData/>
  </xdr:twoCellAnchor>
  <xdr:twoCellAnchor>
    <xdr:from>
      <xdr:col>5</xdr:col>
      <xdr:colOff>428625</xdr:colOff>
      <xdr:row>3</xdr:row>
      <xdr:rowOff>152400</xdr:rowOff>
    </xdr:from>
    <xdr:to>
      <xdr:col>11</xdr:col>
      <xdr:colOff>9525</xdr:colOff>
      <xdr:row>21</xdr:row>
      <xdr:rowOff>9525</xdr:rowOff>
    </xdr:to>
    <xdr:graphicFrame>
      <xdr:nvGraphicFramePr>
        <xdr:cNvPr id="3" name="Graphique 12"/>
        <xdr:cNvGraphicFramePr/>
      </xdr:nvGraphicFramePr>
      <xdr:xfrm>
        <a:off x="4286250" y="638175"/>
        <a:ext cx="4152900" cy="2771775"/>
      </xdr:xfrm>
      <a:graphic>
        <a:graphicData uri="http://schemas.openxmlformats.org/drawingml/2006/chart">
          <c:chart xmlns:c="http://schemas.openxmlformats.org/drawingml/2006/chart" r:id="rId3"/>
        </a:graphicData>
      </a:graphic>
    </xdr:graphicFrame>
    <xdr:clientData/>
  </xdr:twoCellAnchor>
  <xdr:twoCellAnchor>
    <xdr:from>
      <xdr:col>11</xdr:col>
      <xdr:colOff>95250</xdr:colOff>
      <xdr:row>3</xdr:row>
      <xdr:rowOff>142875</xdr:rowOff>
    </xdr:from>
    <xdr:to>
      <xdr:col>16</xdr:col>
      <xdr:colOff>571500</xdr:colOff>
      <xdr:row>21</xdr:row>
      <xdr:rowOff>19050</xdr:rowOff>
    </xdr:to>
    <xdr:graphicFrame>
      <xdr:nvGraphicFramePr>
        <xdr:cNvPr id="4" name="Graphique 13"/>
        <xdr:cNvGraphicFramePr/>
      </xdr:nvGraphicFramePr>
      <xdr:xfrm>
        <a:off x="8524875" y="628650"/>
        <a:ext cx="4286250" cy="279082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21</xdr:row>
      <xdr:rowOff>152400</xdr:rowOff>
    </xdr:from>
    <xdr:to>
      <xdr:col>5</xdr:col>
      <xdr:colOff>266700</xdr:colOff>
      <xdr:row>41</xdr:row>
      <xdr:rowOff>133350</xdr:rowOff>
    </xdr:to>
    <xdr:graphicFrame>
      <xdr:nvGraphicFramePr>
        <xdr:cNvPr id="5" name="Graphique 15"/>
        <xdr:cNvGraphicFramePr/>
      </xdr:nvGraphicFramePr>
      <xdr:xfrm>
        <a:off x="19050" y="3552825"/>
        <a:ext cx="4105275" cy="3219450"/>
      </xdr:xfrm>
      <a:graphic>
        <a:graphicData uri="http://schemas.openxmlformats.org/drawingml/2006/chart">
          <c:chart xmlns:c="http://schemas.openxmlformats.org/drawingml/2006/chart" r:id="rId5"/>
        </a:graphicData>
      </a:graphic>
    </xdr:graphicFrame>
    <xdr:clientData/>
  </xdr:twoCellAnchor>
  <xdr:twoCellAnchor>
    <xdr:from>
      <xdr:col>5</xdr:col>
      <xdr:colOff>419100</xdr:colOff>
      <xdr:row>22</xdr:row>
      <xdr:rowOff>0</xdr:rowOff>
    </xdr:from>
    <xdr:to>
      <xdr:col>11</xdr:col>
      <xdr:colOff>9525</xdr:colOff>
      <xdr:row>42</xdr:row>
      <xdr:rowOff>0</xdr:rowOff>
    </xdr:to>
    <xdr:graphicFrame>
      <xdr:nvGraphicFramePr>
        <xdr:cNvPr id="6" name="Graphique 16"/>
        <xdr:cNvGraphicFramePr/>
      </xdr:nvGraphicFramePr>
      <xdr:xfrm>
        <a:off x="4276725" y="3562350"/>
        <a:ext cx="4162425" cy="3238500"/>
      </xdr:xfrm>
      <a:graphic>
        <a:graphicData uri="http://schemas.openxmlformats.org/drawingml/2006/chart">
          <c:chart xmlns:c="http://schemas.openxmlformats.org/drawingml/2006/chart" r:id="rId6"/>
        </a:graphicData>
      </a:graphic>
    </xdr:graphicFrame>
    <xdr:clientData/>
  </xdr:twoCellAnchor>
  <xdr:twoCellAnchor>
    <xdr:from>
      <xdr:col>11</xdr:col>
      <xdr:colOff>114300</xdr:colOff>
      <xdr:row>21</xdr:row>
      <xdr:rowOff>142875</xdr:rowOff>
    </xdr:from>
    <xdr:to>
      <xdr:col>16</xdr:col>
      <xdr:colOff>581025</xdr:colOff>
      <xdr:row>41</xdr:row>
      <xdr:rowOff>161925</xdr:rowOff>
    </xdr:to>
    <xdr:graphicFrame>
      <xdr:nvGraphicFramePr>
        <xdr:cNvPr id="7" name="Graphique 17"/>
        <xdr:cNvGraphicFramePr/>
      </xdr:nvGraphicFramePr>
      <xdr:xfrm>
        <a:off x="8543925" y="3543300"/>
        <a:ext cx="4276725" cy="32575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0:O36"/>
  <sheetViews>
    <sheetView zoomScalePageLayoutView="0" workbookViewId="0" topLeftCell="A4">
      <selection activeCell="H17" sqref="H17"/>
    </sheetView>
  </sheetViews>
  <sheetFormatPr defaultColWidth="11.421875" defaultRowHeight="12.75"/>
  <cols>
    <col min="1" max="1" width="11.57421875" style="0" customWidth="1"/>
    <col min="2" max="2" width="19.8515625" style="0" customWidth="1"/>
    <col min="3" max="3" width="24.28125" style="0" customWidth="1"/>
    <col min="4" max="4" width="22.00390625" style="0" customWidth="1"/>
  </cols>
  <sheetData>
    <row r="9" ht="13.5" thickBot="1"/>
    <row r="10" spans="2:4" ht="27" customHeight="1" thickBot="1">
      <c r="B10" s="113" t="s">
        <v>133</v>
      </c>
      <c r="C10" s="114" t="s">
        <v>134</v>
      </c>
      <c r="D10" s="113" t="s">
        <v>136</v>
      </c>
    </row>
    <row r="11" spans="2:4" ht="27" customHeight="1">
      <c r="B11" s="116" t="s">
        <v>137</v>
      </c>
      <c r="C11" s="115">
        <v>40948</v>
      </c>
      <c r="D11" s="116" t="s">
        <v>135</v>
      </c>
    </row>
    <row r="12" spans="2:4" ht="27" customHeight="1">
      <c r="B12" s="117"/>
      <c r="C12" s="118"/>
      <c r="D12" s="117"/>
    </row>
    <row r="13" spans="2:4" ht="27" customHeight="1">
      <c r="B13" s="117"/>
      <c r="C13" s="118"/>
      <c r="D13" s="117"/>
    </row>
    <row r="14" spans="2:4" ht="27" customHeight="1">
      <c r="B14" s="117"/>
      <c r="C14" s="118"/>
      <c r="D14" s="117"/>
    </row>
    <row r="15" spans="2:4" ht="27" customHeight="1">
      <c r="B15" s="117"/>
      <c r="C15" s="118"/>
      <c r="D15" s="117"/>
    </row>
    <row r="16" spans="2:4" ht="27" customHeight="1">
      <c r="B16" s="117"/>
      <c r="C16" s="118"/>
      <c r="D16" s="117"/>
    </row>
    <row r="17" spans="2:4" ht="27" customHeight="1">
      <c r="B17" s="117"/>
      <c r="C17" s="118"/>
      <c r="D17" s="117"/>
    </row>
    <row r="18" spans="2:4" ht="27" customHeight="1" thickBot="1">
      <c r="B18" s="119"/>
      <c r="C18" s="120"/>
      <c r="D18" s="119"/>
    </row>
    <row r="19" ht="27" customHeight="1"/>
    <row r="20" ht="27" customHeight="1"/>
    <row r="21" ht="27" customHeight="1"/>
    <row r="22" ht="27" customHeight="1"/>
    <row r="33" spans="13:15" ht="15">
      <c r="M33" s="109"/>
      <c r="N33" s="109"/>
      <c r="O33" s="109"/>
    </row>
    <row r="34" spans="13:15" ht="15">
      <c r="M34" s="110"/>
      <c r="N34" s="111"/>
      <c r="O34" s="112"/>
    </row>
    <row r="35" spans="13:15" ht="15">
      <c r="M35" s="110"/>
      <c r="N35" s="111"/>
      <c r="O35" s="112"/>
    </row>
    <row r="36" spans="13:15" ht="12.75">
      <c r="M36" s="57"/>
      <c r="N36" s="57"/>
      <c r="O36" s="5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Feuil9"/>
  <dimension ref="A1:A1"/>
  <sheetViews>
    <sheetView zoomScalePageLayoutView="0" workbookViewId="0" topLeftCell="A1">
      <selection activeCell="L37" sqref="L37"/>
    </sheetView>
  </sheetViews>
  <sheetFormatPr defaultColWidth="11.421875" defaultRowHeight="12.75"/>
  <cols>
    <col min="1" max="16384" width="11.421875" style="1" customWidth="1"/>
  </cols>
  <sheetData>
    <row r="1" ht="12.75">
      <c r="A1" s="76"/>
    </row>
  </sheetData>
  <sheetProtection/>
  <printOptions/>
  <pageMargins left="0.7" right="0.7" top="0.75" bottom="0.75" header="0.3" footer="0.3"/>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Feuil10"/>
  <dimension ref="A1:A1"/>
  <sheetViews>
    <sheetView zoomScalePageLayoutView="0" workbookViewId="0" topLeftCell="A1">
      <selection activeCell="N29" sqref="N29"/>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Feuil11"/>
  <dimension ref="A1:A1"/>
  <sheetViews>
    <sheetView zoomScalePageLayoutView="0" workbookViewId="0" topLeftCell="A1">
      <selection activeCell="N32" sqref="N32"/>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Feuil14"/>
  <dimension ref="A1:A1"/>
  <sheetViews>
    <sheetView zoomScalePageLayoutView="0" workbookViewId="0" topLeftCell="A1">
      <selection activeCell="N45" sqref="N45"/>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14.xml><?xml version="1.0" encoding="utf-8"?>
<worksheet xmlns="http://schemas.openxmlformats.org/spreadsheetml/2006/main" xmlns:r="http://schemas.openxmlformats.org/officeDocument/2006/relationships">
  <sheetPr codeName="Feuil12"/>
  <dimension ref="A1:A1"/>
  <sheetViews>
    <sheetView zoomScalePageLayoutView="0" workbookViewId="0" topLeftCell="A1">
      <selection activeCell="O46" sqref="O46"/>
    </sheetView>
  </sheetViews>
  <sheetFormatPr defaultColWidth="11.421875" defaultRowHeight="12.75"/>
  <cols>
    <col min="1" max="4" width="11.421875" style="1" customWidth="1"/>
    <col min="5" max="5" width="12.140625" style="1" customWidth="1"/>
    <col min="6" max="16384" width="11.421875" style="1" customWidth="1"/>
  </cols>
  <sheetData>
    <row r="1" ht="12.75"/>
    <row r="2" ht="12.75"/>
    <row r="3" ht="12.75"/>
    <row r="4" ht="12.75"/>
  </sheetData>
  <sheetProtection/>
  <printOptions/>
  <pageMargins left="0.7" right="0.7" top="0.75" bottom="0.75" header="0.3" footer="0.3"/>
  <pageSetup orientation="portrait" paperSize="9"/>
  <drawing r:id="rId2"/>
  <legacyDrawing r:id="rId1"/>
</worksheet>
</file>

<file path=xl/worksheets/sheet15.xml><?xml version="1.0" encoding="utf-8"?>
<worksheet xmlns="http://schemas.openxmlformats.org/spreadsheetml/2006/main" xmlns:r="http://schemas.openxmlformats.org/officeDocument/2006/relationships">
  <sheetPr codeName="Feuil7"/>
  <dimension ref="D3:G19"/>
  <sheetViews>
    <sheetView zoomScalePageLayoutView="0" workbookViewId="0" topLeftCell="A13">
      <selection activeCell="C1" sqref="C1"/>
    </sheetView>
  </sheetViews>
  <sheetFormatPr defaultColWidth="11.421875" defaultRowHeight="12.75"/>
  <cols>
    <col min="1" max="3" width="11.421875" style="1" customWidth="1"/>
    <col min="4" max="4" width="21.8515625" style="1" customWidth="1"/>
    <col min="5" max="5" width="23.7109375" style="1" bestFit="1" customWidth="1"/>
    <col min="6" max="6" width="24.140625" style="1" bestFit="1" customWidth="1"/>
    <col min="7" max="7" width="23.7109375" style="1" bestFit="1" customWidth="1"/>
    <col min="8" max="16384" width="11.421875" style="1" customWidth="1"/>
  </cols>
  <sheetData>
    <row r="1" ht="12.75"/>
    <row r="2" ht="13.5" thickBot="1"/>
    <row r="3" ht="18.75" thickBot="1">
      <c r="F3" s="6" t="s">
        <v>25</v>
      </c>
    </row>
    <row r="4" ht="12.75">
      <c r="F4" s="2"/>
    </row>
    <row r="5" ht="12.75">
      <c r="D5" s="7" t="s">
        <v>7</v>
      </c>
    </row>
    <row r="6" ht="12.75"/>
    <row r="7" ht="13.5" thickBot="1"/>
    <row r="8" spans="5:7" ht="13.5" thickBot="1">
      <c r="E8" s="8" t="s">
        <v>26</v>
      </c>
      <c r="F8" s="8" t="s">
        <v>27</v>
      </c>
      <c r="G8" s="9" t="s">
        <v>28</v>
      </c>
    </row>
    <row r="9" spans="4:7" ht="30.75" customHeight="1" thickBot="1">
      <c r="D9" s="10" t="s">
        <v>29</v>
      </c>
      <c r="E9" s="254"/>
      <c r="F9" s="254"/>
      <c r="G9" s="255"/>
    </row>
    <row r="10" spans="4:7" ht="30.75" customHeight="1" thickBot="1">
      <c r="D10" s="14" t="s">
        <v>30</v>
      </c>
      <c r="E10" s="256"/>
      <c r="F10" s="256"/>
      <c r="G10" s="257"/>
    </row>
    <row r="11" spans="4:7" ht="56.25" customHeight="1">
      <c r="D11" s="24" t="s">
        <v>8</v>
      </c>
      <c r="E11" s="21"/>
      <c r="F11" s="16"/>
      <c r="G11" s="17"/>
    </row>
    <row r="12" spans="4:7" ht="56.25" customHeight="1">
      <c r="D12" s="11" t="s">
        <v>31</v>
      </c>
      <c r="E12" s="22"/>
      <c r="F12" s="15"/>
      <c r="G12" s="18"/>
    </row>
    <row r="13" spans="4:7" ht="56.25" customHeight="1">
      <c r="D13" s="12" t="s">
        <v>12</v>
      </c>
      <c r="E13" s="22"/>
      <c r="F13" s="15"/>
      <c r="G13" s="18"/>
    </row>
    <row r="14" spans="4:7" ht="56.25" customHeight="1">
      <c r="D14" s="11" t="s">
        <v>32</v>
      </c>
      <c r="E14" s="22"/>
      <c r="F14" s="15"/>
      <c r="G14" s="18"/>
    </row>
    <row r="15" spans="4:7" ht="56.25" customHeight="1">
      <c r="D15" s="11" t="s">
        <v>33</v>
      </c>
      <c r="E15" s="22"/>
      <c r="F15" s="15"/>
      <c r="G15" s="18"/>
    </row>
    <row r="16" spans="4:7" ht="56.25" customHeight="1">
      <c r="D16" s="11" t="s">
        <v>34</v>
      </c>
      <c r="E16" s="22"/>
      <c r="F16" s="15"/>
      <c r="G16" s="18"/>
    </row>
    <row r="17" spans="4:7" ht="57" customHeight="1">
      <c r="D17" s="12" t="s">
        <v>9</v>
      </c>
      <c r="E17" s="22"/>
      <c r="F17" s="15"/>
      <c r="G17" s="18"/>
    </row>
    <row r="18" spans="4:7" ht="57" customHeight="1">
      <c r="D18" s="25" t="s">
        <v>11</v>
      </c>
      <c r="E18" s="22"/>
      <c r="F18" s="15"/>
      <c r="G18" s="18"/>
    </row>
    <row r="19" spans="4:7" ht="57" customHeight="1" thickBot="1">
      <c r="D19" s="13" t="s">
        <v>10</v>
      </c>
      <c r="E19" s="23"/>
      <c r="F19" s="19"/>
      <c r="G19" s="20"/>
    </row>
  </sheetData>
  <sheetProtection/>
  <mergeCells count="2">
    <mergeCell ref="E9:G9"/>
    <mergeCell ref="E10:G10"/>
  </mergeCells>
  <printOptions/>
  <pageMargins left="0.787401575" right="0.787401575" top="0.984251969" bottom="0.984251969" header="0.4921259845" footer="0.4921259845"/>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Sheet1"/>
  <dimension ref="H2:K18"/>
  <sheetViews>
    <sheetView tabSelected="1" zoomScalePageLayoutView="0" workbookViewId="0" topLeftCell="A1">
      <selection activeCell="N9" sqref="N9"/>
    </sheetView>
  </sheetViews>
  <sheetFormatPr defaultColWidth="11.421875" defaultRowHeight="12.75"/>
  <cols>
    <col min="1" max="1" width="3.00390625" style="1" customWidth="1"/>
    <col min="2" max="7" width="11.421875" style="1" customWidth="1"/>
    <col min="8" max="8" width="2.57421875" style="1" customWidth="1"/>
    <col min="9" max="9" width="1.421875" style="1" customWidth="1"/>
    <col min="10" max="10" width="65.421875" style="1" customWidth="1"/>
    <col min="11" max="11" width="1.421875" style="1" customWidth="1"/>
    <col min="12" max="16384" width="11.421875" style="1" customWidth="1"/>
  </cols>
  <sheetData>
    <row r="1" ht="3.75" customHeight="1" thickBot="1"/>
    <row r="2" spans="9:11" ht="7.5" customHeight="1">
      <c r="I2" s="26"/>
      <c r="J2" s="27"/>
      <c r="K2" s="34"/>
    </row>
    <row r="3" spans="9:11" ht="18" customHeight="1">
      <c r="I3" s="28"/>
      <c r="J3" s="5" t="s">
        <v>39</v>
      </c>
      <c r="K3" s="35"/>
    </row>
    <row r="4" spans="9:11" ht="14.25" customHeight="1">
      <c r="I4" s="28"/>
      <c r="J4" s="29"/>
      <c r="K4" s="35"/>
    </row>
    <row r="5" spans="9:11" ht="24" customHeight="1">
      <c r="I5" s="28"/>
      <c r="J5" s="30" t="s">
        <v>157</v>
      </c>
      <c r="K5" s="35"/>
    </row>
    <row r="6" spans="9:11" ht="24" customHeight="1">
      <c r="I6" s="28"/>
      <c r="J6" s="31" t="s">
        <v>158</v>
      </c>
      <c r="K6" s="35"/>
    </row>
    <row r="7" spans="9:11" ht="24" customHeight="1">
      <c r="I7" s="28"/>
      <c r="J7" s="31" t="s">
        <v>43</v>
      </c>
      <c r="K7" s="35"/>
    </row>
    <row r="8" spans="9:11" ht="24" customHeight="1">
      <c r="I8" s="28"/>
      <c r="J8" s="31" t="s">
        <v>59</v>
      </c>
      <c r="K8" s="35"/>
    </row>
    <row r="9" spans="9:11" ht="24" customHeight="1">
      <c r="I9" s="28"/>
      <c r="J9" s="31" t="s">
        <v>40</v>
      </c>
      <c r="K9" s="35"/>
    </row>
    <row r="10" spans="8:11" ht="24" customHeight="1">
      <c r="H10" s="3"/>
      <c r="I10" s="28"/>
      <c r="J10" s="31" t="s">
        <v>41</v>
      </c>
      <c r="K10" s="35"/>
    </row>
    <row r="11" spans="8:11" ht="24" customHeight="1">
      <c r="H11" s="3"/>
      <c r="I11" s="28"/>
      <c r="J11" s="31" t="s">
        <v>42</v>
      </c>
      <c r="K11" s="35"/>
    </row>
    <row r="12" spans="8:11" ht="25.5" customHeight="1">
      <c r="H12" s="3"/>
      <c r="I12" s="28"/>
      <c r="J12" s="31"/>
      <c r="K12" s="35"/>
    </row>
    <row r="13" spans="8:11" ht="25.5" customHeight="1">
      <c r="H13" s="3"/>
      <c r="I13" s="28"/>
      <c r="J13" s="29"/>
      <c r="K13" s="35"/>
    </row>
    <row r="14" spans="8:11" ht="25.5" customHeight="1">
      <c r="H14" s="3"/>
      <c r="I14" s="28"/>
      <c r="J14" s="29"/>
      <c r="K14" s="35"/>
    </row>
    <row r="15" spans="8:11" ht="25.5" customHeight="1">
      <c r="H15" s="3"/>
      <c r="I15" s="28"/>
      <c r="J15" s="29"/>
      <c r="K15" s="35"/>
    </row>
    <row r="16" spans="8:11" ht="25.5" customHeight="1">
      <c r="H16" s="3"/>
      <c r="I16" s="28"/>
      <c r="J16" s="29"/>
      <c r="K16" s="35"/>
    </row>
    <row r="17" spans="8:11" ht="7.5" customHeight="1" thickBot="1">
      <c r="H17" s="3"/>
      <c r="I17" s="32"/>
      <c r="J17" s="33"/>
      <c r="K17" s="36"/>
    </row>
    <row r="18" spans="8:11" ht="12.75">
      <c r="H18" s="3"/>
      <c r="I18" s="3"/>
      <c r="J18" s="3"/>
      <c r="K18" s="3"/>
    </row>
  </sheetData>
  <sheetProtection/>
  <printOptions/>
  <pageMargins left="0.787401575" right="0.787401575" top="0.984251969" bottom="0.984251969" header="0.4921259845" footer="0.4921259845"/>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Feuil1"/>
  <dimension ref="A1:B6"/>
  <sheetViews>
    <sheetView zoomScalePageLayoutView="0" workbookViewId="0" topLeftCell="A1">
      <selection activeCell="D7" sqref="D7"/>
    </sheetView>
  </sheetViews>
  <sheetFormatPr defaultColWidth="11.421875" defaultRowHeight="12.75"/>
  <cols>
    <col min="1" max="1" width="13.421875" style="57" customWidth="1"/>
    <col min="2" max="2" width="7.421875" style="67" bestFit="1" customWidth="1"/>
  </cols>
  <sheetData>
    <row r="1" spans="1:2" ht="13.5" thickBot="1">
      <c r="A1" s="175" t="s">
        <v>14</v>
      </c>
      <c r="B1" s="176"/>
    </row>
    <row r="2" spans="1:2" ht="12.75">
      <c r="A2" s="58" t="s">
        <v>19</v>
      </c>
      <c r="B2" s="64">
        <v>0</v>
      </c>
    </row>
    <row r="3" spans="1:2" ht="12.75">
      <c r="A3" s="59" t="s">
        <v>3</v>
      </c>
      <c r="B3" s="64">
        <v>33</v>
      </c>
    </row>
    <row r="4" spans="1:2" ht="12.75">
      <c r="A4" s="60" t="s">
        <v>21</v>
      </c>
      <c r="B4" s="65">
        <v>66</v>
      </c>
    </row>
    <row r="5" spans="1:2" ht="12.75">
      <c r="A5" s="61" t="s">
        <v>20</v>
      </c>
      <c r="B5" s="64">
        <v>100</v>
      </c>
    </row>
    <row r="6" spans="1:2" ht="13.5" thickBot="1">
      <c r="A6" s="62" t="s">
        <v>13</v>
      </c>
      <c r="B6" s="66" t="s">
        <v>18</v>
      </c>
    </row>
  </sheetData>
  <sheetProtection/>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2:O105"/>
  <sheetViews>
    <sheetView zoomScalePageLayoutView="0" workbookViewId="0" topLeftCell="A1">
      <selection activeCell="M3" sqref="M3"/>
    </sheetView>
  </sheetViews>
  <sheetFormatPr defaultColWidth="9.140625" defaultRowHeight="12.75"/>
  <cols>
    <col min="1" max="2" width="14.140625" style="4" customWidth="1"/>
    <col min="3" max="3" width="24.8515625" style="85" customWidth="1"/>
    <col min="4" max="4" width="66.00390625" style="121" customWidth="1"/>
    <col min="5" max="5" width="20.00390625" style="56" customWidth="1"/>
    <col min="6" max="6" width="47.140625" style="151" customWidth="1"/>
    <col min="7" max="7" width="14.28125" style="68" customWidth="1"/>
    <col min="8" max="8" width="9.140625" style="40" customWidth="1"/>
    <col min="9" max="9" width="9.140625" style="37" customWidth="1"/>
    <col min="10" max="10" width="9.140625" style="40" customWidth="1"/>
    <col min="11" max="16384" width="9.140625" style="1" customWidth="1"/>
  </cols>
  <sheetData>
    <row r="1" ht="15" thickBot="1"/>
    <row r="2" spans="3:6" ht="45" customHeight="1" thickBot="1">
      <c r="C2" s="233" t="s">
        <v>44</v>
      </c>
      <c r="D2" s="234"/>
      <c r="E2" s="234"/>
      <c r="F2" s="235"/>
    </row>
    <row r="3" spans="3:10" ht="41.25" customHeight="1" thickBot="1">
      <c r="C3" s="239" t="s">
        <v>1</v>
      </c>
      <c r="D3" s="240"/>
      <c r="E3" s="240"/>
      <c r="F3" s="241"/>
      <c r="H3" s="41"/>
      <c r="I3" s="42"/>
      <c r="J3" s="41"/>
    </row>
    <row r="4" spans="3:10" ht="26.25" customHeight="1" thickBot="1">
      <c r="C4" s="242" t="s">
        <v>45</v>
      </c>
      <c r="D4" s="242" t="s">
        <v>17</v>
      </c>
      <c r="E4" s="245" t="s">
        <v>22</v>
      </c>
      <c r="F4" s="246"/>
      <c r="H4" s="41"/>
      <c r="I4" s="42"/>
      <c r="J4" s="41"/>
    </row>
    <row r="5" spans="3:10" ht="16.5" customHeight="1">
      <c r="C5" s="243"/>
      <c r="D5" s="244"/>
      <c r="E5" s="247" t="s">
        <v>15</v>
      </c>
      <c r="F5" s="249" t="s">
        <v>36</v>
      </c>
      <c r="H5" s="41"/>
      <c r="I5" s="42"/>
      <c r="J5" s="41"/>
    </row>
    <row r="6" spans="3:10" ht="25.5" customHeight="1" thickBot="1">
      <c r="C6" s="243"/>
      <c r="D6" s="244"/>
      <c r="E6" s="248"/>
      <c r="F6" s="250"/>
      <c r="H6" s="39"/>
      <c r="I6" s="42"/>
      <c r="J6" s="41"/>
    </row>
    <row r="7" spans="1:10" ht="51" customHeight="1" thickBot="1">
      <c r="A7" s="236" t="s">
        <v>48</v>
      </c>
      <c r="B7" s="237"/>
      <c r="C7" s="237"/>
      <c r="D7" s="237"/>
      <c r="E7" s="237"/>
      <c r="F7" s="237"/>
      <c r="G7" s="237"/>
      <c r="H7" s="237"/>
      <c r="I7" s="237"/>
      <c r="J7" s="238"/>
    </row>
    <row r="8" spans="1:10" ht="45" customHeight="1">
      <c r="A8" s="201">
        <v>10</v>
      </c>
      <c r="B8" s="194">
        <v>100</v>
      </c>
      <c r="C8" s="192" t="s">
        <v>117</v>
      </c>
      <c r="D8" s="122" t="s">
        <v>110</v>
      </c>
      <c r="E8" s="78"/>
      <c r="F8" s="152"/>
      <c r="G8" s="77" t="e">
        <f>VLOOKUP(E8,Recherche1,2,FALSE)</f>
        <v>#N/A</v>
      </c>
      <c r="H8" s="188" t="e">
        <f>AVERAGE(G8:G9)</f>
        <v>#N/A</v>
      </c>
      <c r="I8" s="190" t="e">
        <f>(H8*B8)/100</f>
        <v>#N/A</v>
      </c>
      <c r="J8" s="179" t="e">
        <f>((I8*A8)+(I11*A11)+(I20*A20)+(I39*A39)+(I75*A75)+(I97*A97))/100</f>
        <v>#N/A</v>
      </c>
    </row>
    <row r="9" spans="1:10" ht="48" customHeight="1" thickBot="1">
      <c r="A9" s="200"/>
      <c r="B9" s="195"/>
      <c r="C9" s="193"/>
      <c r="D9" s="123" t="s">
        <v>138</v>
      </c>
      <c r="E9" s="79"/>
      <c r="F9" s="153"/>
      <c r="G9" s="69" t="e">
        <f>VLOOKUP(E9,Recherche1,2,FALSE)</f>
        <v>#N/A</v>
      </c>
      <c r="H9" s="189"/>
      <c r="I9" s="191"/>
      <c r="J9" s="180"/>
    </row>
    <row r="10" spans="1:10" s="2" customFormat="1" ht="51" customHeight="1" thickBot="1">
      <c r="A10" s="202" t="s">
        <v>49</v>
      </c>
      <c r="B10" s="203"/>
      <c r="C10" s="203"/>
      <c r="D10" s="204"/>
      <c r="E10" s="203"/>
      <c r="F10" s="204"/>
      <c r="G10" s="203"/>
      <c r="H10" s="203"/>
      <c r="I10" s="205"/>
      <c r="J10" s="180"/>
    </row>
    <row r="11" spans="1:10" ht="34.5" customHeight="1">
      <c r="A11" s="201">
        <v>10</v>
      </c>
      <c r="B11" s="194">
        <v>100</v>
      </c>
      <c r="C11" s="208" t="s">
        <v>118</v>
      </c>
      <c r="D11" s="122" t="s">
        <v>111</v>
      </c>
      <c r="E11" s="91"/>
      <c r="F11" s="152"/>
      <c r="G11" s="69" t="e">
        <f aca="true" t="shared" si="0" ref="G11:G18">VLOOKUP(E11,Recherche1,2,FALSE)</f>
        <v>#N/A</v>
      </c>
      <c r="H11" s="206" t="e">
        <f>AVERAGE(G11:G18)</f>
        <v>#N/A</v>
      </c>
      <c r="I11" s="190" t="e">
        <f>(H11*B11)/100</f>
        <v>#N/A</v>
      </c>
      <c r="J11" s="180"/>
    </row>
    <row r="12" spans="1:10" ht="47.25" customHeight="1">
      <c r="A12" s="199"/>
      <c r="B12" s="197"/>
      <c r="C12" s="209"/>
      <c r="D12" s="124" t="s">
        <v>112</v>
      </c>
      <c r="E12" s="92"/>
      <c r="F12" s="153"/>
      <c r="G12" s="69" t="e">
        <f t="shared" si="0"/>
        <v>#N/A</v>
      </c>
      <c r="H12" s="186"/>
      <c r="I12" s="207"/>
      <c r="J12" s="180"/>
    </row>
    <row r="13" spans="1:10" ht="34.5" customHeight="1">
      <c r="A13" s="199"/>
      <c r="B13" s="197"/>
      <c r="C13" s="209"/>
      <c r="D13" s="123" t="s">
        <v>163</v>
      </c>
      <c r="E13" s="92"/>
      <c r="F13" s="153"/>
      <c r="G13" s="69" t="e">
        <f t="shared" si="0"/>
        <v>#N/A</v>
      </c>
      <c r="H13" s="186"/>
      <c r="I13" s="207"/>
      <c r="J13" s="180"/>
    </row>
    <row r="14" spans="1:10" ht="34.5" customHeight="1">
      <c r="A14" s="199"/>
      <c r="B14" s="197"/>
      <c r="C14" s="209"/>
      <c r="D14" s="124" t="s">
        <v>113</v>
      </c>
      <c r="E14" s="93"/>
      <c r="F14" s="154"/>
      <c r="G14" s="69" t="e">
        <f t="shared" si="0"/>
        <v>#N/A</v>
      </c>
      <c r="H14" s="186"/>
      <c r="I14" s="207"/>
      <c r="J14" s="180"/>
    </row>
    <row r="15" spans="1:10" ht="34.5" customHeight="1">
      <c r="A15" s="199"/>
      <c r="B15" s="197"/>
      <c r="C15" s="209"/>
      <c r="D15" s="124" t="s">
        <v>114</v>
      </c>
      <c r="E15" s="93"/>
      <c r="F15" s="153"/>
      <c r="G15" s="69" t="e">
        <f t="shared" si="0"/>
        <v>#N/A</v>
      </c>
      <c r="H15" s="186"/>
      <c r="I15" s="207"/>
      <c r="J15" s="180"/>
    </row>
    <row r="16" spans="1:10" ht="34.5" customHeight="1">
      <c r="A16" s="199"/>
      <c r="B16" s="197"/>
      <c r="C16" s="209"/>
      <c r="D16" s="124" t="s">
        <v>115</v>
      </c>
      <c r="E16" s="93"/>
      <c r="F16" s="153"/>
      <c r="G16" s="69" t="e">
        <f t="shared" si="0"/>
        <v>#N/A</v>
      </c>
      <c r="H16" s="186"/>
      <c r="I16" s="207"/>
      <c r="J16" s="180"/>
    </row>
    <row r="17" spans="1:10" ht="48.75" customHeight="1">
      <c r="A17" s="199"/>
      <c r="B17" s="197"/>
      <c r="C17" s="209"/>
      <c r="D17" s="124" t="s">
        <v>53</v>
      </c>
      <c r="E17" s="93"/>
      <c r="F17" s="153"/>
      <c r="G17" s="69" t="e">
        <f t="shared" si="0"/>
        <v>#N/A</v>
      </c>
      <c r="H17" s="186"/>
      <c r="I17" s="207"/>
      <c r="J17" s="180"/>
    </row>
    <row r="18" spans="1:10" ht="34.5" customHeight="1" thickBot="1">
      <c r="A18" s="200"/>
      <c r="B18" s="195"/>
      <c r="C18" s="210"/>
      <c r="D18" s="125" t="s">
        <v>116</v>
      </c>
      <c r="E18" s="88"/>
      <c r="F18" s="155"/>
      <c r="G18" s="69" t="e">
        <f t="shared" si="0"/>
        <v>#N/A</v>
      </c>
      <c r="H18" s="187"/>
      <c r="I18" s="191"/>
      <c r="J18" s="180"/>
    </row>
    <row r="19" spans="1:10" ht="51" customHeight="1" thickBot="1">
      <c r="A19" s="202" t="s">
        <v>50</v>
      </c>
      <c r="B19" s="203"/>
      <c r="C19" s="203"/>
      <c r="D19" s="203"/>
      <c r="E19" s="204"/>
      <c r="F19" s="203"/>
      <c r="G19" s="203"/>
      <c r="H19" s="203"/>
      <c r="I19" s="205"/>
      <c r="J19" s="180"/>
    </row>
    <row r="20" spans="1:10" ht="35.25" customHeight="1">
      <c r="A20" s="201">
        <v>20</v>
      </c>
      <c r="B20" s="197">
        <v>30</v>
      </c>
      <c r="C20" s="209" t="s">
        <v>78</v>
      </c>
      <c r="D20" s="172" t="s">
        <v>164</v>
      </c>
      <c r="E20" s="80"/>
      <c r="F20" s="156"/>
      <c r="G20" s="69" t="e">
        <f aca="true" t="shared" si="1" ref="G20:G37">VLOOKUP(E20,Recherche1,2,FALSE)</f>
        <v>#N/A</v>
      </c>
      <c r="H20" s="186" t="e">
        <f>AVERAGE(G20:G24)</f>
        <v>#N/A</v>
      </c>
      <c r="I20" s="207" t="e">
        <f>((H20*B20)+(H25*B25)+(H29*B29))/100</f>
        <v>#N/A</v>
      </c>
      <c r="J20" s="180"/>
    </row>
    <row r="21" spans="1:10" ht="36" customHeight="1">
      <c r="A21" s="199"/>
      <c r="B21" s="197"/>
      <c r="C21" s="209"/>
      <c r="D21" s="127" t="s">
        <v>139</v>
      </c>
      <c r="E21" s="81"/>
      <c r="F21" s="157"/>
      <c r="G21" s="69" t="e">
        <f t="shared" si="1"/>
        <v>#N/A</v>
      </c>
      <c r="H21" s="186"/>
      <c r="I21" s="207"/>
      <c r="J21" s="180"/>
    </row>
    <row r="22" spans="1:10" ht="36.75" customHeight="1">
      <c r="A22" s="199"/>
      <c r="B22" s="197"/>
      <c r="C22" s="209"/>
      <c r="D22" s="127" t="s">
        <v>52</v>
      </c>
      <c r="E22" s="81"/>
      <c r="F22" s="157"/>
      <c r="G22" s="69" t="e">
        <f t="shared" si="1"/>
        <v>#N/A</v>
      </c>
      <c r="H22" s="186"/>
      <c r="I22" s="207"/>
      <c r="J22" s="180"/>
    </row>
    <row r="23" spans="1:10" ht="33" customHeight="1">
      <c r="A23" s="199"/>
      <c r="B23" s="197"/>
      <c r="C23" s="209"/>
      <c r="D23" s="127" t="s">
        <v>51</v>
      </c>
      <c r="E23" s="81"/>
      <c r="F23" s="157"/>
      <c r="G23" s="69" t="e">
        <f t="shared" si="1"/>
        <v>#N/A</v>
      </c>
      <c r="H23" s="186"/>
      <c r="I23" s="207"/>
      <c r="J23" s="180"/>
    </row>
    <row r="24" spans="1:10" ht="40.5" customHeight="1" thickBot="1">
      <c r="A24" s="199"/>
      <c r="B24" s="198"/>
      <c r="C24" s="210"/>
      <c r="D24" s="173" t="s">
        <v>165</v>
      </c>
      <c r="E24" s="94"/>
      <c r="F24" s="158"/>
      <c r="G24" s="69" t="e">
        <f t="shared" si="1"/>
        <v>#N/A</v>
      </c>
      <c r="H24" s="214"/>
      <c r="I24" s="207"/>
      <c r="J24" s="180"/>
    </row>
    <row r="25" spans="1:10" ht="75" customHeight="1">
      <c r="A25" s="199"/>
      <c r="B25" s="196">
        <v>30</v>
      </c>
      <c r="C25" s="211" t="s">
        <v>79</v>
      </c>
      <c r="D25" s="126" t="s">
        <v>67</v>
      </c>
      <c r="E25" s="80"/>
      <c r="F25" s="156"/>
      <c r="G25" s="69" t="e">
        <f t="shared" si="1"/>
        <v>#N/A</v>
      </c>
      <c r="H25" s="215" t="e">
        <f>AVERAGE(G25:G28)</f>
        <v>#N/A</v>
      </c>
      <c r="I25" s="207"/>
      <c r="J25" s="180"/>
    </row>
    <row r="26" spans="1:10" ht="36" customHeight="1">
      <c r="A26" s="199"/>
      <c r="B26" s="197"/>
      <c r="C26" s="212"/>
      <c r="D26" s="127" t="s">
        <v>69</v>
      </c>
      <c r="E26" s="81"/>
      <c r="F26" s="157"/>
      <c r="G26" s="69" t="e">
        <f t="shared" si="1"/>
        <v>#N/A</v>
      </c>
      <c r="H26" s="186"/>
      <c r="I26" s="207"/>
      <c r="J26" s="180"/>
    </row>
    <row r="27" spans="1:10" ht="33.75" customHeight="1">
      <c r="A27" s="199"/>
      <c r="B27" s="197"/>
      <c r="C27" s="212"/>
      <c r="D27" s="127" t="s">
        <v>70</v>
      </c>
      <c r="E27" s="81"/>
      <c r="F27" s="157"/>
      <c r="G27" s="69" t="e">
        <f t="shared" si="1"/>
        <v>#N/A</v>
      </c>
      <c r="H27" s="186"/>
      <c r="I27" s="207"/>
      <c r="J27" s="180"/>
    </row>
    <row r="28" spans="1:10" ht="31.5" customHeight="1" thickBot="1">
      <c r="A28" s="199"/>
      <c r="B28" s="198"/>
      <c r="C28" s="213"/>
      <c r="D28" s="128" t="s">
        <v>140</v>
      </c>
      <c r="E28" s="94"/>
      <c r="F28" s="158"/>
      <c r="G28" s="69" t="e">
        <f t="shared" si="1"/>
        <v>#N/A</v>
      </c>
      <c r="H28" s="214"/>
      <c r="I28" s="207"/>
      <c r="J28" s="180"/>
    </row>
    <row r="29" spans="1:10" ht="39" customHeight="1">
      <c r="A29" s="199"/>
      <c r="B29" s="196">
        <v>40</v>
      </c>
      <c r="C29" s="209" t="s">
        <v>80</v>
      </c>
      <c r="D29" s="129" t="s">
        <v>141</v>
      </c>
      <c r="E29" s="87"/>
      <c r="F29" s="159"/>
      <c r="G29" s="69" t="e">
        <f t="shared" si="1"/>
        <v>#N/A</v>
      </c>
      <c r="H29" s="215" t="e">
        <f>AVERAGE(G29:G37)</f>
        <v>#N/A</v>
      </c>
      <c r="I29" s="207"/>
      <c r="J29" s="180"/>
    </row>
    <row r="30" spans="1:10" ht="35.25" customHeight="1">
      <c r="A30" s="199"/>
      <c r="B30" s="197"/>
      <c r="C30" s="209"/>
      <c r="D30" s="127" t="s">
        <v>142</v>
      </c>
      <c r="E30" s="81"/>
      <c r="F30" s="157"/>
      <c r="G30" s="69" t="e">
        <f t="shared" si="1"/>
        <v>#N/A</v>
      </c>
      <c r="H30" s="186"/>
      <c r="I30" s="207"/>
      <c r="J30" s="180"/>
    </row>
    <row r="31" spans="1:10" ht="33.75" customHeight="1">
      <c r="A31" s="199"/>
      <c r="B31" s="197"/>
      <c r="C31" s="209"/>
      <c r="D31" s="127" t="s">
        <v>71</v>
      </c>
      <c r="E31" s="81"/>
      <c r="F31" s="157"/>
      <c r="G31" s="69" t="e">
        <f t="shared" si="1"/>
        <v>#N/A</v>
      </c>
      <c r="H31" s="186"/>
      <c r="I31" s="207"/>
      <c r="J31" s="180"/>
    </row>
    <row r="32" spans="1:10" ht="30.75" customHeight="1">
      <c r="A32" s="199"/>
      <c r="B32" s="197"/>
      <c r="C32" s="209"/>
      <c r="D32" s="127" t="s">
        <v>72</v>
      </c>
      <c r="E32" s="81"/>
      <c r="F32" s="157"/>
      <c r="G32" s="69" t="e">
        <f t="shared" si="1"/>
        <v>#N/A</v>
      </c>
      <c r="H32" s="186"/>
      <c r="I32" s="207"/>
      <c r="J32" s="180"/>
    </row>
    <row r="33" spans="1:10" ht="33.75" customHeight="1">
      <c r="A33" s="199"/>
      <c r="B33" s="197"/>
      <c r="C33" s="209"/>
      <c r="D33" s="127" t="s">
        <v>143</v>
      </c>
      <c r="E33" s="81"/>
      <c r="F33" s="157"/>
      <c r="G33" s="69" t="e">
        <f t="shared" si="1"/>
        <v>#N/A</v>
      </c>
      <c r="H33" s="186"/>
      <c r="I33" s="207"/>
      <c r="J33" s="180"/>
    </row>
    <row r="34" spans="1:10" ht="33" customHeight="1">
      <c r="A34" s="199"/>
      <c r="B34" s="197"/>
      <c r="C34" s="209"/>
      <c r="D34" s="127" t="s">
        <v>144</v>
      </c>
      <c r="E34" s="81"/>
      <c r="F34" s="157"/>
      <c r="G34" s="69" t="e">
        <f t="shared" si="1"/>
        <v>#N/A</v>
      </c>
      <c r="H34" s="186"/>
      <c r="I34" s="207"/>
      <c r="J34" s="180"/>
    </row>
    <row r="35" spans="1:10" ht="30.75" customHeight="1">
      <c r="A35" s="199"/>
      <c r="B35" s="197"/>
      <c r="C35" s="209"/>
      <c r="D35" s="127" t="s">
        <v>54</v>
      </c>
      <c r="E35" s="81"/>
      <c r="F35" s="157"/>
      <c r="G35" s="69" t="e">
        <f t="shared" si="1"/>
        <v>#N/A</v>
      </c>
      <c r="H35" s="186"/>
      <c r="I35" s="207"/>
      <c r="J35" s="180"/>
    </row>
    <row r="36" spans="1:10" ht="41.25" customHeight="1">
      <c r="A36" s="199"/>
      <c r="B36" s="197"/>
      <c r="C36" s="209"/>
      <c r="D36" s="127" t="s">
        <v>56</v>
      </c>
      <c r="E36" s="81"/>
      <c r="F36" s="157"/>
      <c r="G36" s="69" t="e">
        <f t="shared" si="1"/>
        <v>#N/A</v>
      </c>
      <c r="H36" s="186"/>
      <c r="I36" s="207"/>
      <c r="J36" s="180"/>
    </row>
    <row r="37" spans="1:10" ht="33.75" customHeight="1" thickBot="1">
      <c r="A37" s="200"/>
      <c r="B37" s="197"/>
      <c r="C37" s="209"/>
      <c r="D37" s="130" t="s">
        <v>55</v>
      </c>
      <c r="E37" s="94"/>
      <c r="F37" s="160"/>
      <c r="G37" s="69" t="e">
        <f t="shared" si="1"/>
        <v>#N/A</v>
      </c>
      <c r="H37" s="186"/>
      <c r="I37" s="207"/>
      <c r="J37" s="180"/>
    </row>
    <row r="38" spans="1:10" ht="54" customHeight="1" thickBot="1">
      <c r="A38" s="202" t="s">
        <v>46</v>
      </c>
      <c r="B38" s="203"/>
      <c r="C38" s="203"/>
      <c r="D38" s="203"/>
      <c r="E38" s="219"/>
      <c r="F38" s="203"/>
      <c r="G38" s="203"/>
      <c r="H38" s="203"/>
      <c r="I38" s="205"/>
      <c r="J38" s="180"/>
    </row>
    <row r="39" spans="1:10" ht="67.5" customHeight="1">
      <c r="A39" s="216">
        <v>30</v>
      </c>
      <c r="B39" s="217">
        <v>15</v>
      </c>
      <c r="C39" s="209" t="s">
        <v>81</v>
      </c>
      <c r="D39" s="131" t="s">
        <v>166</v>
      </c>
      <c r="E39" s="80"/>
      <c r="F39" s="161"/>
      <c r="G39" s="69" t="e">
        <f aca="true" t="shared" si="2" ref="G39:G72">VLOOKUP(E39,Recherche1,2,FALSE)</f>
        <v>#N/A</v>
      </c>
      <c r="H39" s="186" t="e">
        <f>AVERAGE(G39:G40)</f>
        <v>#N/A</v>
      </c>
      <c r="I39" s="207" t="e">
        <f>((H39*B39)+(H41*B41)+(H49*B49)+(H53*B53)+(H59*B59)+(H67*B67)+(H70*B70))/100</f>
        <v>#N/A</v>
      </c>
      <c r="J39" s="180"/>
    </row>
    <row r="40" spans="1:10" ht="66.75" customHeight="1" thickBot="1">
      <c r="A40" s="216"/>
      <c r="B40" s="218"/>
      <c r="C40" s="210"/>
      <c r="D40" s="89" t="s">
        <v>145</v>
      </c>
      <c r="E40" s="94"/>
      <c r="F40" s="162"/>
      <c r="G40" s="69" t="e">
        <f t="shared" si="2"/>
        <v>#N/A</v>
      </c>
      <c r="H40" s="214"/>
      <c r="I40" s="207"/>
      <c r="J40" s="180"/>
    </row>
    <row r="41" spans="1:15" ht="63.75" customHeight="1" thickBot="1">
      <c r="A41" s="216"/>
      <c r="B41" s="220">
        <v>15</v>
      </c>
      <c r="C41" s="224" t="s">
        <v>82</v>
      </c>
      <c r="D41" s="131" t="s">
        <v>57</v>
      </c>
      <c r="E41" s="80"/>
      <c r="F41" s="161"/>
      <c r="G41" s="69" t="e">
        <f t="shared" si="2"/>
        <v>#N/A</v>
      </c>
      <c r="H41" s="215" t="e">
        <f>AVERAGE(G41:G48)</f>
        <v>#N/A</v>
      </c>
      <c r="I41" s="207"/>
      <c r="J41" s="180"/>
      <c r="O41" s="15"/>
    </row>
    <row r="42" spans="1:10" ht="48" customHeight="1" thickBot="1">
      <c r="A42" s="216"/>
      <c r="B42" s="221"/>
      <c r="C42" s="225"/>
      <c r="D42" s="132" t="s">
        <v>58</v>
      </c>
      <c r="E42" s="81"/>
      <c r="F42" s="161"/>
      <c r="G42" s="69" t="e">
        <f t="shared" si="2"/>
        <v>#N/A</v>
      </c>
      <c r="H42" s="186"/>
      <c r="I42" s="207"/>
      <c r="J42" s="180"/>
    </row>
    <row r="43" spans="1:10" ht="45" customHeight="1">
      <c r="A43" s="216"/>
      <c r="B43" s="221"/>
      <c r="C43" s="225"/>
      <c r="D43" s="144" t="s">
        <v>73</v>
      </c>
      <c r="E43" s="81"/>
      <c r="F43" s="161"/>
      <c r="G43" s="69" t="e">
        <f t="shared" si="2"/>
        <v>#N/A</v>
      </c>
      <c r="H43" s="186"/>
      <c r="I43" s="207"/>
      <c r="J43" s="180"/>
    </row>
    <row r="44" spans="1:10" ht="42" customHeight="1">
      <c r="A44" s="216"/>
      <c r="B44" s="221"/>
      <c r="C44" s="225"/>
      <c r="D44" s="132" t="s">
        <v>146</v>
      </c>
      <c r="E44" s="81"/>
      <c r="F44" s="163"/>
      <c r="G44" s="69" t="e">
        <f t="shared" si="2"/>
        <v>#N/A</v>
      </c>
      <c r="H44" s="186"/>
      <c r="I44" s="207"/>
      <c r="J44" s="180"/>
    </row>
    <row r="45" spans="1:10" ht="51" customHeight="1">
      <c r="A45" s="216"/>
      <c r="B45" s="221"/>
      <c r="C45" s="225"/>
      <c r="D45" s="132" t="s">
        <v>74</v>
      </c>
      <c r="E45" s="81"/>
      <c r="F45" s="163"/>
      <c r="G45" s="69" t="e">
        <f t="shared" si="2"/>
        <v>#N/A</v>
      </c>
      <c r="H45" s="186"/>
      <c r="I45" s="207"/>
      <c r="J45" s="180"/>
    </row>
    <row r="46" spans="1:10" ht="37.5" customHeight="1">
      <c r="A46" s="216"/>
      <c r="B46" s="221"/>
      <c r="C46" s="225"/>
      <c r="D46" s="132" t="s">
        <v>75</v>
      </c>
      <c r="E46" s="81"/>
      <c r="F46" s="163"/>
      <c r="G46" s="69" t="e">
        <f t="shared" si="2"/>
        <v>#N/A</v>
      </c>
      <c r="H46" s="186"/>
      <c r="I46" s="207"/>
      <c r="J46" s="180"/>
    </row>
    <row r="47" spans="1:10" ht="25.5">
      <c r="A47" s="216"/>
      <c r="B47" s="221"/>
      <c r="C47" s="225"/>
      <c r="D47" s="132" t="s">
        <v>76</v>
      </c>
      <c r="E47" s="81"/>
      <c r="F47" s="163"/>
      <c r="G47" s="69" t="e">
        <f t="shared" si="2"/>
        <v>#N/A</v>
      </c>
      <c r="H47" s="186"/>
      <c r="I47" s="207"/>
      <c r="J47" s="180"/>
    </row>
    <row r="48" spans="1:10" ht="37.5" customHeight="1" thickBot="1">
      <c r="A48" s="216"/>
      <c r="B48" s="222"/>
      <c r="C48" s="226"/>
      <c r="D48" s="89" t="s">
        <v>77</v>
      </c>
      <c r="E48" s="94"/>
      <c r="F48" s="163"/>
      <c r="G48" s="69" t="e">
        <f t="shared" si="2"/>
        <v>#N/A</v>
      </c>
      <c r="H48" s="214"/>
      <c r="I48" s="207"/>
      <c r="J48" s="180"/>
    </row>
    <row r="49" spans="1:10" ht="45" customHeight="1">
      <c r="A49" s="216"/>
      <c r="B49" s="194">
        <v>10</v>
      </c>
      <c r="C49" s="227" t="s">
        <v>83</v>
      </c>
      <c r="D49" s="133" t="s">
        <v>148</v>
      </c>
      <c r="E49" s="87"/>
      <c r="F49" s="164"/>
      <c r="G49" s="69" t="e">
        <f t="shared" si="2"/>
        <v>#N/A</v>
      </c>
      <c r="H49" s="215" t="e">
        <f>AVERAGE(G49:G52)</f>
        <v>#N/A</v>
      </c>
      <c r="I49" s="207"/>
      <c r="J49" s="180"/>
    </row>
    <row r="50" spans="1:10" ht="52.5" customHeight="1">
      <c r="A50" s="216"/>
      <c r="B50" s="197"/>
      <c r="C50" s="228"/>
      <c r="D50" s="132" t="s">
        <v>147</v>
      </c>
      <c r="E50" s="81"/>
      <c r="F50" s="163"/>
      <c r="G50" s="69" t="e">
        <f t="shared" si="2"/>
        <v>#N/A</v>
      </c>
      <c r="H50" s="186"/>
      <c r="I50" s="207"/>
      <c r="J50" s="180"/>
    </row>
    <row r="51" spans="1:10" ht="56.25" customHeight="1">
      <c r="A51" s="216"/>
      <c r="B51" s="197"/>
      <c r="C51" s="228"/>
      <c r="D51" s="132" t="s">
        <v>68</v>
      </c>
      <c r="E51" s="81"/>
      <c r="F51" s="163"/>
      <c r="G51" s="69" t="e">
        <f t="shared" si="2"/>
        <v>#N/A</v>
      </c>
      <c r="H51" s="186"/>
      <c r="I51" s="207"/>
      <c r="J51" s="180"/>
    </row>
    <row r="52" spans="1:10" ht="45.75" customHeight="1" thickBot="1">
      <c r="A52" s="216"/>
      <c r="B52" s="195"/>
      <c r="C52" s="228"/>
      <c r="D52" s="134" t="s">
        <v>60</v>
      </c>
      <c r="E52" s="95"/>
      <c r="F52" s="165"/>
      <c r="G52" s="69" t="e">
        <f t="shared" si="2"/>
        <v>#N/A</v>
      </c>
      <c r="H52" s="214"/>
      <c r="I52" s="207"/>
      <c r="J52" s="180"/>
    </row>
    <row r="53" spans="1:10" ht="33" customHeight="1" thickBot="1">
      <c r="A53" s="216"/>
      <c r="B53" s="223">
        <v>10</v>
      </c>
      <c r="C53" s="224" t="s">
        <v>84</v>
      </c>
      <c r="D53" s="131" t="s">
        <v>62</v>
      </c>
      <c r="E53" s="80"/>
      <c r="F53" s="161"/>
      <c r="G53" s="69" t="e">
        <f t="shared" si="2"/>
        <v>#N/A</v>
      </c>
      <c r="H53" s="215" t="e">
        <f>AVERAGE(G53:G58)</f>
        <v>#N/A</v>
      </c>
      <c r="I53" s="207"/>
      <c r="J53" s="180"/>
    </row>
    <row r="54" spans="1:10" ht="42" customHeight="1">
      <c r="A54" s="216"/>
      <c r="B54" s="184"/>
      <c r="C54" s="225"/>
      <c r="D54" s="132" t="s">
        <v>63</v>
      </c>
      <c r="E54" s="81"/>
      <c r="F54" s="161"/>
      <c r="G54" s="69" t="e">
        <f t="shared" si="2"/>
        <v>#N/A</v>
      </c>
      <c r="H54" s="186"/>
      <c r="I54" s="207"/>
      <c r="J54" s="180"/>
    </row>
    <row r="55" spans="1:10" ht="42.75" customHeight="1">
      <c r="A55" s="216"/>
      <c r="B55" s="184"/>
      <c r="C55" s="225"/>
      <c r="D55" s="132" t="s">
        <v>64</v>
      </c>
      <c r="E55" s="81"/>
      <c r="F55" s="163"/>
      <c r="G55" s="69" t="e">
        <f t="shared" si="2"/>
        <v>#N/A</v>
      </c>
      <c r="H55" s="186"/>
      <c r="I55" s="207"/>
      <c r="J55" s="180"/>
    </row>
    <row r="56" spans="1:10" ht="58.5" customHeight="1">
      <c r="A56" s="216"/>
      <c r="B56" s="184"/>
      <c r="C56" s="225"/>
      <c r="D56" s="132" t="s">
        <v>167</v>
      </c>
      <c r="E56" s="81"/>
      <c r="F56" s="163"/>
      <c r="G56" s="69" t="e">
        <f t="shared" si="2"/>
        <v>#N/A</v>
      </c>
      <c r="H56" s="186"/>
      <c r="I56" s="207"/>
      <c r="J56" s="180"/>
    </row>
    <row r="57" spans="1:10" ht="42.75" customHeight="1">
      <c r="A57" s="216"/>
      <c r="B57" s="184"/>
      <c r="C57" s="225"/>
      <c r="D57" s="132" t="s">
        <v>65</v>
      </c>
      <c r="E57" s="81"/>
      <c r="F57" s="163"/>
      <c r="G57" s="69" t="e">
        <f t="shared" si="2"/>
        <v>#N/A</v>
      </c>
      <c r="H57" s="186"/>
      <c r="I57" s="207"/>
      <c r="J57" s="180"/>
    </row>
    <row r="58" spans="1:10" ht="52.5" customHeight="1" thickBot="1">
      <c r="A58" s="216"/>
      <c r="B58" s="185"/>
      <c r="C58" s="226"/>
      <c r="D58" s="89" t="s">
        <v>66</v>
      </c>
      <c r="E58" s="94"/>
      <c r="F58" s="162"/>
      <c r="G58" s="69" t="e">
        <f t="shared" si="2"/>
        <v>#N/A</v>
      </c>
      <c r="H58" s="214"/>
      <c r="I58" s="207"/>
      <c r="J58" s="180"/>
    </row>
    <row r="59" spans="1:10" ht="33" customHeight="1">
      <c r="A59" s="216"/>
      <c r="B59" s="223">
        <v>20</v>
      </c>
      <c r="C59" s="224" t="s">
        <v>168</v>
      </c>
      <c r="D59" s="133" t="s">
        <v>2</v>
      </c>
      <c r="E59" s="87"/>
      <c r="F59" s="164"/>
      <c r="G59" s="69" t="e">
        <f t="shared" si="2"/>
        <v>#N/A</v>
      </c>
      <c r="H59" s="215" t="e">
        <f>AVERAGE(G59:G66)</f>
        <v>#N/A</v>
      </c>
      <c r="I59" s="207"/>
      <c r="J59" s="180"/>
    </row>
    <row r="60" spans="1:10" ht="41.25" customHeight="1">
      <c r="A60" s="216"/>
      <c r="B60" s="184"/>
      <c r="C60" s="225"/>
      <c r="D60" s="132" t="s">
        <v>61</v>
      </c>
      <c r="E60" s="81"/>
      <c r="F60" s="164"/>
      <c r="G60" s="69" t="e">
        <f t="shared" si="2"/>
        <v>#N/A</v>
      </c>
      <c r="H60" s="186"/>
      <c r="I60" s="207"/>
      <c r="J60" s="180"/>
    </row>
    <row r="61" spans="1:10" ht="32.25" customHeight="1">
      <c r="A61" s="216"/>
      <c r="B61" s="184"/>
      <c r="C61" s="225"/>
      <c r="D61" s="132" t="s">
        <v>4</v>
      </c>
      <c r="E61" s="81"/>
      <c r="F61" s="163"/>
      <c r="G61" s="69" t="e">
        <f t="shared" si="2"/>
        <v>#N/A</v>
      </c>
      <c r="H61" s="186"/>
      <c r="I61" s="207"/>
      <c r="J61" s="180"/>
    </row>
    <row r="62" spans="1:10" ht="42.75" customHeight="1">
      <c r="A62" s="216"/>
      <c r="B62" s="184"/>
      <c r="C62" s="225"/>
      <c r="D62" s="132" t="s">
        <v>149</v>
      </c>
      <c r="E62" s="81"/>
      <c r="F62" s="163"/>
      <c r="G62" s="69" t="e">
        <f t="shared" si="2"/>
        <v>#N/A</v>
      </c>
      <c r="H62" s="186"/>
      <c r="I62" s="207"/>
      <c r="J62" s="180"/>
    </row>
    <row r="63" spans="1:10" ht="58.5" customHeight="1">
      <c r="A63" s="216"/>
      <c r="B63" s="184"/>
      <c r="C63" s="225"/>
      <c r="D63" s="132" t="s">
        <v>150</v>
      </c>
      <c r="E63" s="81"/>
      <c r="F63" s="163"/>
      <c r="G63" s="69" t="e">
        <f t="shared" si="2"/>
        <v>#N/A</v>
      </c>
      <c r="H63" s="186"/>
      <c r="I63" s="207"/>
      <c r="J63" s="180"/>
    </row>
    <row r="64" spans="1:10" ht="35.25" customHeight="1">
      <c r="A64" s="216"/>
      <c r="B64" s="184"/>
      <c r="C64" s="225"/>
      <c r="D64" s="132" t="s">
        <v>16</v>
      </c>
      <c r="E64" s="81"/>
      <c r="F64" s="163"/>
      <c r="G64" s="69" t="e">
        <f t="shared" si="2"/>
        <v>#N/A</v>
      </c>
      <c r="H64" s="186"/>
      <c r="I64" s="207"/>
      <c r="J64" s="180"/>
    </row>
    <row r="65" spans="1:10" ht="36.75" customHeight="1">
      <c r="A65" s="216"/>
      <c r="B65" s="184"/>
      <c r="C65" s="225"/>
      <c r="D65" s="132" t="s">
        <v>0</v>
      </c>
      <c r="E65" s="81"/>
      <c r="F65" s="163"/>
      <c r="G65" s="69" t="e">
        <f t="shared" si="2"/>
        <v>#N/A</v>
      </c>
      <c r="H65" s="186"/>
      <c r="I65" s="207"/>
      <c r="J65" s="180"/>
    </row>
    <row r="66" spans="1:10" ht="34.5" customHeight="1" thickBot="1">
      <c r="A66" s="216"/>
      <c r="B66" s="185"/>
      <c r="C66" s="226"/>
      <c r="D66" s="135" t="s">
        <v>86</v>
      </c>
      <c r="E66" s="81"/>
      <c r="F66" s="163"/>
      <c r="G66" s="69" t="e">
        <f t="shared" si="2"/>
        <v>#N/A</v>
      </c>
      <c r="H66" s="214"/>
      <c r="I66" s="207"/>
      <c r="J66" s="180"/>
    </row>
    <row r="67" spans="1:10" ht="42.75" customHeight="1">
      <c r="A67" s="216"/>
      <c r="B67" s="194">
        <v>20</v>
      </c>
      <c r="C67" s="227" t="s">
        <v>87</v>
      </c>
      <c r="D67" s="136" t="s">
        <v>88</v>
      </c>
      <c r="E67" s="81"/>
      <c r="F67" s="163"/>
      <c r="G67" s="69" t="e">
        <f t="shared" si="2"/>
        <v>#N/A</v>
      </c>
      <c r="H67" s="215" t="e">
        <f>AVERAGE(G67:G69)</f>
        <v>#N/A</v>
      </c>
      <c r="I67" s="207"/>
      <c r="J67" s="180"/>
    </row>
    <row r="68" spans="1:10" ht="39.75" customHeight="1">
      <c r="A68" s="216"/>
      <c r="B68" s="197"/>
      <c r="C68" s="228"/>
      <c r="D68" s="137" t="s">
        <v>89</v>
      </c>
      <c r="E68" s="81"/>
      <c r="F68" s="163"/>
      <c r="G68" s="69" t="e">
        <f t="shared" si="2"/>
        <v>#N/A</v>
      </c>
      <c r="H68" s="186"/>
      <c r="I68" s="207"/>
      <c r="J68" s="180"/>
    </row>
    <row r="69" spans="1:10" ht="32.25" customHeight="1" thickBot="1">
      <c r="A69" s="216"/>
      <c r="B69" s="195"/>
      <c r="C69" s="232"/>
      <c r="D69" s="135" t="s">
        <v>159</v>
      </c>
      <c r="E69" s="81"/>
      <c r="F69" s="163"/>
      <c r="G69" s="69" t="e">
        <f t="shared" si="2"/>
        <v>#N/A</v>
      </c>
      <c r="H69" s="214"/>
      <c r="I69" s="207"/>
      <c r="J69" s="180"/>
    </row>
    <row r="70" spans="1:10" ht="39" customHeight="1">
      <c r="A70" s="216"/>
      <c r="B70" s="194">
        <v>10</v>
      </c>
      <c r="C70" s="227" t="s">
        <v>90</v>
      </c>
      <c r="D70" s="174" t="s">
        <v>169</v>
      </c>
      <c r="E70" s="81"/>
      <c r="F70" s="163"/>
      <c r="G70" s="69" t="e">
        <f t="shared" si="2"/>
        <v>#N/A</v>
      </c>
      <c r="H70" s="215" t="e">
        <f>AVERAGE(G70:G73)</f>
        <v>#N/A</v>
      </c>
      <c r="I70" s="207"/>
      <c r="J70" s="180"/>
    </row>
    <row r="71" spans="1:10" ht="39.75" customHeight="1">
      <c r="A71" s="216"/>
      <c r="B71" s="197"/>
      <c r="C71" s="228"/>
      <c r="D71" s="137" t="s">
        <v>160</v>
      </c>
      <c r="E71" s="81"/>
      <c r="F71" s="163"/>
      <c r="G71" s="69" t="e">
        <f t="shared" si="2"/>
        <v>#N/A</v>
      </c>
      <c r="H71" s="186"/>
      <c r="I71" s="207"/>
      <c r="J71" s="180"/>
    </row>
    <row r="72" spans="1:10" ht="32.25" customHeight="1">
      <c r="A72" s="216"/>
      <c r="B72" s="197"/>
      <c r="C72" s="228"/>
      <c r="D72" s="137" t="s">
        <v>151</v>
      </c>
      <c r="E72" s="81"/>
      <c r="F72" s="163"/>
      <c r="G72" s="69" t="e">
        <f t="shared" si="2"/>
        <v>#N/A</v>
      </c>
      <c r="H72" s="186"/>
      <c r="I72" s="207"/>
      <c r="J72" s="180"/>
    </row>
    <row r="73" spans="1:10" ht="38.25" customHeight="1" thickBot="1">
      <c r="A73" s="216"/>
      <c r="B73" s="197"/>
      <c r="C73" s="228"/>
      <c r="D73" s="138" t="s">
        <v>91</v>
      </c>
      <c r="E73" s="95"/>
      <c r="F73" s="165"/>
      <c r="G73" s="69" t="e">
        <f>VLOOKUP(E73,Recherche1,2,FALSE)</f>
        <v>#N/A</v>
      </c>
      <c r="H73" s="186"/>
      <c r="I73" s="207"/>
      <c r="J73" s="180"/>
    </row>
    <row r="74" spans="1:10" ht="51" customHeight="1" thickBot="1">
      <c r="A74" s="202" t="s">
        <v>47</v>
      </c>
      <c r="B74" s="203"/>
      <c r="C74" s="203"/>
      <c r="D74" s="203"/>
      <c r="E74" s="203"/>
      <c r="F74" s="203"/>
      <c r="G74" s="203"/>
      <c r="H74" s="203"/>
      <c r="I74" s="205"/>
      <c r="J74" s="180"/>
    </row>
    <row r="75" spans="1:10" ht="54.75" customHeight="1">
      <c r="A75" s="201">
        <v>20</v>
      </c>
      <c r="B75" s="223">
        <v>20</v>
      </c>
      <c r="C75" s="229" t="s">
        <v>92</v>
      </c>
      <c r="D75" s="145" t="s">
        <v>152</v>
      </c>
      <c r="E75" s="80"/>
      <c r="F75" s="166"/>
      <c r="G75" s="69" t="e">
        <f aca="true" t="shared" si="3" ref="G75:G95">VLOOKUP(E75,Recherche1,2,FALSE)</f>
        <v>#N/A</v>
      </c>
      <c r="H75" s="206" t="e">
        <f>AVERAGE(G75:G77)</f>
        <v>#N/A</v>
      </c>
      <c r="I75" s="190" t="e">
        <f>((H75*B75)+(H78*B78)+(H80*B80)+(H88*B88)+(H90*B90))/100</f>
        <v>#N/A</v>
      </c>
      <c r="J75" s="180"/>
    </row>
    <row r="76" spans="1:10" ht="73.5" customHeight="1">
      <c r="A76" s="199"/>
      <c r="B76" s="184"/>
      <c r="C76" s="230"/>
      <c r="D76" s="146" t="s">
        <v>161</v>
      </c>
      <c r="E76" s="81"/>
      <c r="F76" s="154"/>
      <c r="G76" s="69" t="e">
        <f t="shared" si="3"/>
        <v>#N/A</v>
      </c>
      <c r="H76" s="186"/>
      <c r="I76" s="207"/>
      <c r="J76" s="180"/>
    </row>
    <row r="77" spans="1:10" ht="50.25" customHeight="1" thickBot="1">
      <c r="A77" s="199"/>
      <c r="B77" s="185"/>
      <c r="C77" s="231"/>
      <c r="D77" s="147" t="s">
        <v>93</v>
      </c>
      <c r="E77" s="94"/>
      <c r="F77" s="167"/>
      <c r="G77" s="69" t="e">
        <f t="shared" si="3"/>
        <v>#N/A</v>
      </c>
      <c r="H77" s="214"/>
      <c r="I77" s="207"/>
      <c r="J77" s="180"/>
    </row>
    <row r="78" spans="1:10" ht="54.75" customHeight="1">
      <c r="A78" s="199"/>
      <c r="B78" s="223">
        <v>10</v>
      </c>
      <c r="C78" s="225" t="s">
        <v>95</v>
      </c>
      <c r="D78" s="139" t="s">
        <v>162</v>
      </c>
      <c r="E78" s="87"/>
      <c r="F78" s="168"/>
      <c r="G78" s="69" t="e">
        <f t="shared" si="3"/>
        <v>#N/A</v>
      </c>
      <c r="H78" s="215" t="e">
        <f>AVERAGE(G78:G79)</f>
        <v>#N/A</v>
      </c>
      <c r="I78" s="207"/>
      <c r="J78" s="180"/>
    </row>
    <row r="79" spans="1:10" ht="36" customHeight="1" thickBot="1">
      <c r="A79" s="199"/>
      <c r="B79" s="185"/>
      <c r="C79" s="225"/>
      <c r="D79" s="140" t="s">
        <v>94</v>
      </c>
      <c r="E79" s="95"/>
      <c r="F79" s="169"/>
      <c r="G79" s="69" t="e">
        <f t="shared" si="3"/>
        <v>#N/A</v>
      </c>
      <c r="H79" s="214"/>
      <c r="I79" s="207"/>
      <c r="J79" s="180"/>
    </row>
    <row r="80" spans="1:10" ht="45.75" customHeight="1">
      <c r="A80" s="199"/>
      <c r="B80" s="223">
        <v>10</v>
      </c>
      <c r="C80" s="224" t="s">
        <v>96</v>
      </c>
      <c r="D80" s="148" t="s">
        <v>153</v>
      </c>
      <c r="E80" s="80"/>
      <c r="F80" s="166"/>
      <c r="G80" s="69" t="e">
        <f t="shared" si="3"/>
        <v>#N/A</v>
      </c>
      <c r="H80" s="215" t="e">
        <f>AVERAGE(G80:G87)</f>
        <v>#N/A</v>
      </c>
      <c r="I80" s="207"/>
      <c r="J80" s="180"/>
    </row>
    <row r="81" spans="1:10" ht="35.25" customHeight="1">
      <c r="A81" s="199"/>
      <c r="B81" s="184"/>
      <c r="C81" s="225"/>
      <c r="D81" s="149" t="s">
        <v>97</v>
      </c>
      <c r="E81" s="81"/>
      <c r="F81" s="154"/>
      <c r="G81" s="69" t="e">
        <f t="shared" si="3"/>
        <v>#N/A</v>
      </c>
      <c r="H81" s="186"/>
      <c r="I81" s="207"/>
      <c r="J81" s="180"/>
    </row>
    <row r="82" spans="1:10" ht="35.25" customHeight="1">
      <c r="A82" s="199"/>
      <c r="B82" s="184"/>
      <c r="C82" s="225"/>
      <c r="D82" s="149" t="s">
        <v>172</v>
      </c>
      <c r="E82" s="81"/>
      <c r="F82" s="154"/>
      <c r="G82" s="69" t="e">
        <f t="shared" si="3"/>
        <v>#N/A</v>
      </c>
      <c r="H82" s="186"/>
      <c r="I82" s="207"/>
      <c r="J82" s="180"/>
    </row>
    <row r="83" spans="1:10" ht="33.75" customHeight="1">
      <c r="A83" s="199"/>
      <c r="B83" s="184"/>
      <c r="C83" s="225"/>
      <c r="D83" s="149" t="s">
        <v>98</v>
      </c>
      <c r="E83" s="81"/>
      <c r="F83" s="154"/>
      <c r="G83" s="69" t="e">
        <f t="shared" si="3"/>
        <v>#N/A</v>
      </c>
      <c r="H83" s="186"/>
      <c r="I83" s="207"/>
      <c r="J83" s="180"/>
    </row>
    <row r="84" spans="1:10" ht="33.75" customHeight="1">
      <c r="A84" s="199"/>
      <c r="B84" s="184"/>
      <c r="C84" s="225"/>
      <c r="D84" s="149" t="s">
        <v>99</v>
      </c>
      <c r="E84" s="81"/>
      <c r="F84" s="154"/>
      <c r="G84" s="69" t="e">
        <f t="shared" si="3"/>
        <v>#N/A</v>
      </c>
      <c r="H84" s="186"/>
      <c r="I84" s="207"/>
      <c r="J84" s="180"/>
    </row>
    <row r="85" spans="1:10" ht="48.75" customHeight="1">
      <c r="A85" s="199"/>
      <c r="B85" s="184"/>
      <c r="C85" s="225"/>
      <c r="D85" s="149" t="s">
        <v>100</v>
      </c>
      <c r="E85" s="81"/>
      <c r="F85" s="154"/>
      <c r="G85" s="69" t="e">
        <f t="shared" si="3"/>
        <v>#N/A</v>
      </c>
      <c r="H85" s="186"/>
      <c r="I85" s="207"/>
      <c r="J85" s="180"/>
    </row>
    <row r="86" spans="1:10" ht="39" customHeight="1">
      <c r="A86" s="199"/>
      <c r="B86" s="184"/>
      <c r="C86" s="225"/>
      <c r="D86" s="149" t="s">
        <v>170</v>
      </c>
      <c r="E86" s="81"/>
      <c r="F86" s="154"/>
      <c r="G86" s="69" t="e">
        <f t="shared" si="3"/>
        <v>#N/A</v>
      </c>
      <c r="H86" s="186"/>
      <c r="I86" s="207"/>
      <c r="J86" s="180"/>
    </row>
    <row r="87" spans="1:10" ht="39.75" customHeight="1" thickBot="1">
      <c r="A87" s="199"/>
      <c r="B87" s="185"/>
      <c r="C87" s="226"/>
      <c r="D87" s="150" t="s">
        <v>101</v>
      </c>
      <c r="E87" s="94"/>
      <c r="F87" s="170"/>
      <c r="G87" s="69" t="e">
        <f t="shared" si="3"/>
        <v>#N/A</v>
      </c>
      <c r="H87" s="214"/>
      <c r="I87" s="207"/>
      <c r="J87" s="180"/>
    </row>
    <row r="88" spans="1:10" ht="54.75" customHeight="1">
      <c r="A88" s="199"/>
      <c r="B88" s="223">
        <v>30</v>
      </c>
      <c r="C88" s="225" t="s">
        <v>102</v>
      </c>
      <c r="D88" s="139" t="s">
        <v>103</v>
      </c>
      <c r="E88" s="87"/>
      <c r="F88" s="154"/>
      <c r="G88" s="69" t="e">
        <f t="shared" si="3"/>
        <v>#N/A</v>
      </c>
      <c r="H88" s="215" t="e">
        <f>AVERAGE(G88:G89)</f>
        <v>#N/A</v>
      </c>
      <c r="I88" s="207"/>
      <c r="J88" s="180"/>
    </row>
    <row r="89" spans="1:10" ht="55.5" customHeight="1" thickBot="1">
      <c r="A89" s="199"/>
      <c r="B89" s="185"/>
      <c r="C89" s="225"/>
      <c r="D89" s="140" t="s">
        <v>5</v>
      </c>
      <c r="E89" s="95"/>
      <c r="F89" s="154"/>
      <c r="G89" s="69" t="e">
        <f t="shared" si="3"/>
        <v>#N/A</v>
      </c>
      <c r="H89" s="214"/>
      <c r="I89" s="207"/>
      <c r="J89" s="180"/>
    </row>
    <row r="90" spans="1:10" ht="41.25" customHeight="1">
      <c r="A90" s="199"/>
      <c r="B90" s="223">
        <v>30</v>
      </c>
      <c r="C90" s="224" t="s">
        <v>104</v>
      </c>
      <c r="D90" s="145" t="s">
        <v>105</v>
      </c>
      <c r="E90" s="80"/>
      <c r="F90" s="154"/>
      <c r="G90" s="69" t="e">
        <f t="shared" si="3"/>
        <v>#N/A</v>
      </c>
      <c r="H90" s="215" t="e">
        <f>AVERAGE(G90:G95)</f>
        <v>#N/A</v>
      </c>
      <c r="I90" s="207"/>
      <c r="J90" s="180"/>
    </row>
    <row r="91" spans="1:10" ht="48" customHeight="1">
      <c r="A91" s="199"/>
      <c r="B91" s="184"/>
      <c r="C91" s="225"/>
      <c r="D91" s="146" t="s">
        <v>106</v>
      </c>
      <c r="E91" s="81"/>
      <c r="F91" s="154"/>
      <c r="G91" s="69" t="e">
        <f t="shared" si="3"/>
        <v>#N/A</v>
      </c>
      <c r="H91" s="186"/>
      <c r="I91" s="207"/>
      <c r="J91" s="180"/>
    </row>
    <row r="92" spans="1:10" ht="30" customHeight="1">
      <c r="A92" s="199"/>
      <c r="B92" s="184"/>
      <c r="C92" s="225"/>
      <c r="D92" s="146" t="s">
        <v>107</v>
      </c>
      <c r="E92" s="81"/>
      <c r="F92" s="154"/>
      <c r="G92" s="69" t="e">
        <f t="shared" si="3"/>
        <v>#N/A</v>
      </c>
      <c r="H92" s="186"/>
      <c r="I92" s="207"/>
      <c r="J92" s="180"/>
    </row>
    <row r="93" spans="1:10" ht="39.75" customHeight="1">
      <c r="A93" s="199"/>
      <c r="B93" s="184"/>
      <c r="C93" s="225"/>
      <c r="D93" s="146" t="s">
        <v>171</v>
      </c>
      <c r="E93" s="81"/>
      <c r="F93" s="154"/>
      <c r="G93" s="69" t="e">
        <f t="shared" si="3"/>
        <v>#N/A</v>
      </c>
      <c r="H93" s="186"/>
      <c r="I93" s="207"/>
      <c r="J93" s="180"/>
    </row>
    <row r="94" spans="1:10" ht="42.75" customHeight="1">
      <c r="A94" s="199"/>
      <c r="B94" s="184"/>
      <c r="C94" s="225"/>
      <c r="D94" s="146" t="s">
        <v>108</v>
      </c>
      <c r="E94" s="81"/>
      <c r="F94" s="154"/>
      <c r="G94" s="69" t="e">
        <f t="shared" si="3"/>
        <v>#N/A</v>
      </c>
      <c r="H94" s="186"/>
      <c r="I94" s="207"/>
      <c r="J94" s="180"/>
    </row>
    <row r="95" spans="1:10" ht="69" customHeight="1" thickBot="1">
      <c r="A95" s="199"/>
      <c r="B95" s="184"/>
      <c r="C95" s="226"/>
      <c r="D95" s="140" t="s">
        <v>154</v>
      </c>
      <c r="E95" s="95"/>
      <c r="F95" s="154"/>
      <c r="G95" s="69" t="e">
        <f t="shared" si="3"/>
        <v>#N/A</v>
      </c>
      <c r="H95" s="186"/>
      <c r="I95" s="207"/>
      <c r="J95" s="180"/>
    </row>
    <row r="96" spans="1:10" ht="51" customHeight="1" thickBot="1">
      <c r="A96" s="202" t="s">
        <v>155</v>
      </c>
      <c r="B96" s="203"/>
      <c r="C96" s="203"/>
      <c r="D96" s="203"/>
      <c r="E96" s="203"/>
      <c r="F96" s="203"/>
      <c r="G96" s="203"/>
      <c r="H96" s="203"/>
      <c r="I96" s="205"/>
      <c r="J96" s="180"/>
    </row>
    <row r="97" spans="1:10" ht="39.75" customHeight="1">
      <c r="A97" s="199">
        <v>10</v>
      </c>
      <c r="B97" s="184">
        <v>100</v>
      </c>
      <c r="C97" s="177" t="s">
        <v>109</v>
      </c>
      <c r="D97" s="141" t="s">
        <v>156</v>
      </c>
      <c r="E97" s="87"/>
      <c r="F97" s="159"/>
      <c r="G97" s="82" t="e">
        <f>VLOOKUP(E97,Recherche1,2,FALSE)</f>
        <v>#N/A</v>
      </c>
      <c r="H97" s="186" t="e">
        <f>AVERAGE(G97:G100)</f>
        <v>#N/A</v>
      </c>
      <c r="I97" s="182" t="e">
        <f>(H97*B97)/100</f>
        <v>#N/A</v>
      </c>
      <c r="J97" s="180"/>
    </row>
    <row r="98" spans="1:10" ht="31.5" customHeight="1">
      <c r="A98" s="199"/>
      <c r="B98" s="184"/>
      <c r="C98" s="177"/>
      <c r="D98" s="142" t="s">
        <v>37</v>
      </c>
      <c r="E98" s="81"/>
      <c r="F98" s="157"/>
      <c r="G98" s="82" t="e">
        <f>VLOOKUP(E98,Recherche1,2,FALSE)</f>
        <v>#N/A</v>
      </c>
      <c r="H98" s="186"/>
      <c r="I98" s="182"/>
      <c r="J98" s="180"/>
    </row>
    <row r="99" spans="1:10" ht="44.25" customHeight="1">
      <c r="A99" s="199"/>
      <c r="B99" s="184"/>
      <c r="C99" s="177"/>
      <c r="D99" s="142" t="s">
        <v>38</v>
      </c>
      <c r="E99" s="81"/>
      <c r="F99" s="157"/>
      <c r="G99" s="82" t="e">
        <f>VLOOKUP(E99,Recherche1,2,FALSE)</f>
        <v>#N/A</v>
      </c>
      <c r="H99" s="186"/>
      <c r="I99" s="182"/>
      <c r="J99" s="180"/>
    </row>
    <row r="100" spans="1:10" ht="36.75" customHeight="1" thickBot="1">
      <c r="A100" s="200"/>
      <c r="B100" s="185"/>
      <c r="C100" s="178"/>
      <c r="D100" s="143" t="s">
        <v>6</v>
      </c>
      <c r="E100" s="94"/>
      <c r="F100" s="158"/>
      <c r="G100" s="83" t="e">
        <f>VLOOKUP(E100,Recherche1,2,FALSE)</f>
        <v>#N/A</v>
      </c>
      <c r="H100" s="187"/>
      <c r="I100" s="183"/>
      <c r="J100" s="181"/>
    </row>
    <row r="101" spans="3:6" ht="14.25">
      <c r="C101" s="86"/>
      <c r="D101" s="84"/>
      <c r="E101" s="63"/>
      <c r="F101" s="171"/>
    </row>
    <row r="102" spans="3:6" ht="14.25">
      <c r="C102" s="86"/>
      <c r="D102" s="84"/>
      <c r="E102" s="63"/>
      <c r="F102" s="171"/>
    </row>
    <row r="103" spans="3:6" ht="14.25">
      <c r="C103" s="86"/>
      <c r="D103" s="84"/>
      <c r="E103" s="63"/>
      <c r="F103" s="171"/>
    </row>
    <row r="104" spans="3:6" ht="14.25">
      <c r="C104" s="86"/>
      <c r="D104" s="84"/>
      <c r="E104" s="63"/>
      <c r="F104" s="171"/>
    </row>
    <row r="105" spans="3:6" ht="14.25">
      <c r="C105" s="86"/>
      <c r="D105" s="84"/>
      <c r="E105" s="63"/>
      <c r="F105" s="171"/>
    </row>
  </sheetData>
  <sheetProtection/>
  <mergeCells count="80">
    <mergeCell ref="C2:F2"/>
    <mergeCell ref="A7:J7"/>
    <mergeCell ref="C3:F3"/>
    <mergeCell ref="A96:I96"/>
    <mergeCell ref="C4:C6"/>
    <mergeCell ref="D4:D6"/>
    <mergeCell ref="E4:F4"/>
    <mergeCell ref="E5:E6"/>
    <mergeCell ref="F5:F6"/>
    <mergeCell ref="A74:I74"/>
    <mergeCell ref="H75:H77"/>
    <mergeCell ref="H78:H79"/>
    <mergeCell ref="H80:H87"/>
    <mergeCell ref="H88:H89"/>
    <mergeCell ref="H90:H95"/>
    <mergeCell ref="I75:I95"/>
    <mergeCell ref="A75:A95"/>
    <mergeCell ref="B75:B77"/>
    <mergeCell ref="B78:B79"/>
    <mergeCell ref="B80:B87"/>
    <mergeCell ref="B88:B89"/>
    <mergeCell ref="B90:B95"/>
    <mergeCell ref="I39:I73"/>
    <mergeCell ref="C75:C77"/>
    <mergeCell ref="C78:C79"/>
    <mergeCell ref="C80:C87"/>
    <mergeCell ref="C88:C89"/>
    <mergeCell ref="C90:C95"/>
    <mergeCell ref="C53:C58"/>
    <mergeCell ref="C59:C66"/>
    <mergeCell ref="C67:C69"/>
    <mergeCell ref="C70:C73"/>
    <mergeCell ref="B70:B73"/>
    <mergeCell ref="H39:H40"/>
    <mergeCell ref="H41:H48"/>
    <mergeCell ref="H49:H52"/>
    <mergeCell ref="H53:H58"/>
    <mergeCell ref="H59:H66"/>
    <mergeCell ref="H67:H69"/>
    <mergeCell ref="H70:H73"/>
    <mergeCell ref="C41:C48"/>
    <mergeCell ref="C49:C52"/>
    <mergeCell ref="A19:I19"/>
    <mergeCell ref="A39:A73"/>
    <mergeCell ref="B39:B40"/>
    <mergeCell ref="C39:C40"/>
    <mergeCell ref="A38:I38"/>
    <mergeCell ref="B41:B48"/>
    <mergeCell ref="B49:B52"/>
    <mergeCell ref="B53:B58"/>
    <mergeCell ref="B59:B66"/>
    <mergeCell ref="B67:B69"/>
    <mergeCell ref="B29:B37"/>
    <mergeCell ref="C20:C24"/>
    <mergeCell ref="C25:C28"/>
    <mergeCell ref="C29:C37"/>
    <mergeCell ref="I20:I37"/>
    <mergeCell ref="H20:H24"/>
    <mergeCell ref="H25:H28"/>
    <mergeCell ref="H29:H37"/>
    <mergeCell ref="A97:A100"/>
    <mergeCell ref="A8:A9"/>
    <mergeCell ref="A10:I10"/>
    <mergeCell ref="H11:H18"/>
    <mergeCell ref="I11:I18"/>
    <mergeCell ref="B11:B18"/>
    <mergeCell ref="A11:A18"/>
    <mergeCell ref="C11:C18"/>
    <mergeCell ref="A20:A37"/>
    <mergeCell ref="B20:B24"/>
    <mergeCell ref="C97:C100"/>
    <mergeCell ref="J8:J100"/>
    <mergeCell ref="I97:I100"/>
    <mergeCell ref="B97:B100"/>
    <mergeCell ref="H97:H100"/>
    <mergeCell ref="H8:H9"/>
    <mergeCell ref="I8:I9"/>
    <mergeCell ref="C8:C9"/>
    <mergeCell ref="B8:B9"/>
    <mergeCell ref="B25:B28"/>
  </mergeCells>
  <conditionalFormatting sqref="E8:E9 E11:E18 E75:E95">
    <cfRule type="cellIs" priority="6" dxfId="2" operator="equal" stopIfTrue="1">
      <formula>"""Non-conforme"""</formula>
    </cfRule>
  </conditionalFormatting>
  <conditionalFormatting sqref="E97:E100">
    <cfRule type="cellIs" priority="1" dxfId="2" operator="equal" stopIfTrue="1">
      <formula>"""Non-conforme"""</formula>
    </cfRule>
  </conditionalFormatting>
  <conditionalFormatting sqref="E20:E37">
    <cfRule type="cellIs" priority="4" dxfId="2" operator="equal" stopIfTrue="1">
      <formula>"""Non-conforme"""</formula>
    </cfRule>
  </conditionalFormatting>
  <conditionalFormatting sqref="E39:E73">
    <cfRule type="cellIs" priority="3" dxfId="2" operator="equal" stopIfTrue="1">
      <formula>"""Non-conforme"""</formula>
    </cfRule>
  </conditionalFormatting>
  <dataValidations count="1">
    <dataValidation type="list" allowBlank="1" showInputMessage="1" showErrorMessage="1" sqref="E11:E18 E8:E9 E20:E37 E39:E73 E97:E100 E75:E95">
      <formula1>CRITERIA</formula1>
    </dataValidation>
  </dataValidations>
  <printOptions/>
  <pageMargins left="0.787401575" right="0.787401575" top="0.984251969" bottom="0.984251969" header="0.5" footer="0.5"/>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Feuil5"/>
  <dimension ref="A4:N42"/>
  <sheetViews>
    <sheetView zoomScalePageLayoutView="0" workbookViewId="0" topLeftCell="A2">
      <selection activeCell="E32" sqref="E32"/>
    </sheetView>
  </sheetViews>
  <sheetFormatPr defaultColWidth="11.421875" defaultRowHeight="12.75"/>
  <cols>
    <col min="1" max="1" width="11.421875" style="44" customWidth="1"/>
    <col min="2" max="2" width="59.421875" style="45" customWidth="1"/>
    <col min="5" max="5" width="14.00390625" style="0" customWidth="1"/>
  </cols>
  <sheetData>
    <row r="3" ht="15" thickBot="1"/>
    <row r="4" spans="1:5" ht="15.75" customHeight="1" thickBot="1">
      <c r="A4" s="101" t="s">
        <v>126</v>
      </c>
      <c r="B4" s="50" t="s">
        <v>132</v>
      </c>
      <c r="C4" s="102" t="e">
        <f>Diagnostic!H8</f>
        <v>#N/A</v>
      </c>
      <c r="E4" s="46"/>
    </row>
    <row r="5" spans="1:3" s="3" customFormat="1" ht="16.5" customHeight="1">
      <c r="A5" s="53"/>
      <c r="B5" s="54"/>
      <c r="C5" s="38"/>
    </row>
    <row r="6" spans="1:12" s="3" customFormat="1" ht="16.5" customHeight="1" thickBot="1">
      <c r="A6" s="53"/>
      <c r="B6" s="54"/>
      <c r="C6" s="38"/>
      <c r="L6" s="212"/>
    </row>
    <row r="7" spans="1:14" ht="15.75" customHeight="1" thickBot="1">
      <c r="A7" s="101" t="s">
        <v>127</v>
      </c>
      <c r="B7" s="50" t="s">
        <v>118</v>
      </c>
      <c r="C7" s="55" t="e">
        <f>Diagnostic!H11</f>
        <v>#N/A</v>
      </c>
      <c r="I7" s="103"/>
      <c r="J7" s="103"/>
      <c r="L7" s="212"/>
      <c r="M7" s="103"/>
      <c r="N7" s="103"/>
    </row>
    <row r="8" spans="1:10" s="3" customFormat="1" ht="15.75" customHeight="1">
      <c r="A8" s="53"/>
      <c r="B8" s="54"/>
      <c r="C8" s="38"/>
      <c r="I8" s="212"/>
      <c r="J8" s="212"/>
    </row>
    <row r="9" spans="1:10" s="3" customFormat="1" ht="16.5" customHeight="1" thickBot="1">
      <c r="A9" s="53"/>
      <c r="B9" s="54"/>
      <c r="C9" s="38"/>
      <c r="I9" s="212"/>
      <c r="J9" s="212"/>
    </row>
    <row r="10" spans="1:10" ht="15.75" customHeight="1" thickBot="1">
      <c r="A10" s="251" t="s">
        <v>128</v>
      </c>
      <c r="B10" s="47" t="s">
        <v>78</v>
      </c>
      <c r="C10" s="106" t="e">
        <f>Diagnostic!H20</f>
        <v>#N/A</v>
      </c>
      <c r="I10" s="212"/>
      <c r="J10" s="212"/>
    </row>
    <row r="11" spans="1:10" ht="15.75" customHeight="1" thickBot="1">
      <c r="A11" s="252"/>
      <c r="B11" s="47" t="s">
        <v>79</v>
      </c>
      <c r="C11" s="107" t="e">
        <f>Diagnostic!H29</f>
        <v>#N/A</v>
      </c>
      <c r="I11" s="212"/>
      <c r="J11" s="212"/>
    </row>
    <row r="12" spans="1:10" ht="12.75" customHeight="1" thickBot="1">
      <c r="A12" s="253"/>
      <c r="B12" s="50" t="s">
        <v>80</v>
      </c>
      <c r="C12" s="106" t="e">
        <f>Diagnostic!H29</f>
        <v>#N/A</v>
      </c>
      <c r="I12" s="212"/>
      <c r="J12" s="212"/>
    </row>
    <row r="13" spans="1:10" s="3" customFormat="1" ht="12.75" customHeight="1">
      <c r="A13" s="53"/>
      <c r="B13" s="54"/>
      <c r="C13" s="38"/>
      <c r="I13" s="212"/>
      <c r="J13" s="212"/>
    </row>
    <row r="14" spans="1:10" s="3" customFormat="1" ht="12.75" customHeight="1" thickBot="1">
      <c r="A14" s="53"/>
      <c r="B14" s="54"/>
      <c r="C14" s="38"/>
      <c r="I14" s="212"/>
      <c r="J14" s="212"/>
    </row>
    <row r="15" spans="1:10" ht="15.75" customHeight="1" thickBot="1">
      <c r="A15" s="251" t="s">
        <v>129</v>
      </c>
      <c r="B15" s="47" t="s">
        <v>81</v>
      </c>
      <c r="C15" s="51" t="e">
        <f>Diagnostic!H39</f>
        <v>#N/A</v>
      </c>
      <c r="I15" s="212"/>
      <c r="J15" s="212"/>
    </row>
    <row r="16" spans="1:10" ht="15.75" customHeight="1" thickBot="1">
      <c r="A16" s="252"/>
      <c r="B16" s="50" t="s">
        <v>82</v>
      </c>
      <c r="C16" s="51" t="e">
        <f>Diagnostic!H41</f>
        <v>#N/A</v>
      </c>
      <c r="I16" s="212"/>
      <c r="J16" s="212"/>
    </row>
    <row r="17" spans="1:10" ht="15.75" customHeight="1" thickBot="1">
      <c r="A17" s="252"/>
      <c r="B17" s="48" t="s">
        <v>83</v>
      </c>
      <c r="C17" s="51" t="e">
        <f>Diagnostic!H49</f>
        <v>#N/A</v>
      </c>
      <c r="I17" s="212"/>
      <c r="J17" s="212"/>
    </row>
    <row r="18" spans="1:11" ht="15.75" customHeight="1" thickBot="1">
      <c r="A18" s="252"/>
      <c r="B18" s="50" t="s">
        <v>84</v>
      </c>
      <c r="C18" s="51" t="e">
        <f>Diagnostic!H53</f>
        <v>#N/A</v>
      </c>
      <c r="I18" s="212"/>
      <c r="J18" s="212"/>
      <c r="K18" s="212"/>
    </row>
    <row r="19" spans="1:11" ht="15.75" customHeight="1" thickBot="1">
      <c r="A19" s="252"/>
      <c r="B19" s="49" t="s">
        <v>85</v>
      </c>
      <c r="C19" s="51" t="e">
        <f>Diagnostic!H59</f>
        <v>#N/A</v>
      </c>
      <c r="I19" s="212"/>
      <c r="J19" s="212"/>
      <c r="K19" s="212"/>
    </row>
    <row r="20" spans="1:11" s="3" customFormat="1" ht="15.75" customHeight="1" thickBot="1">
      <c r="A20" s="252"/>
      <c r="B20" s="49" t="s">
        <v>87</v>
      </c>
      <c r="C20" s="51" t="e">
        <f>Diagnostic!H67</f>
        <v>#N/A</v>
      </c>
      <c r="I20" s="212"/>
      <c r="J20" s="212"/>
      <c r="K20" s="212"/>
    </row>
    <row r="21" spans="1:11" s="3" customFormat="1" ht="15.75" customHeight="1" thickBot="1">
      <c r="A21" s="253"/>
      <c r="B21" s="49" t="s">
        <v>90</v>
      </c>
      <c r="C21" s="108" t="e">
        <f>Diagnostic!H70</f>
        <v>#N/A</v>
      </c>
      <c r="I21" s="212"/>
      <c r="J21" s="212"/>
      <c r="K21" s="212"/>
    </row>
    <row r="22" spans="1:10" s="3" customFormat="1" ht="16.5" customHeight="1" thickBot="1">
      <c r="A22" s="53"/>
      <c r="B22" s="54"/>
      <c r="C22" s="38"/>
      <c r="I22" s="212"/>
      <c r="J22" s="212"/>
    </row>
    <row r="23" spans="1:10" ht="16.5" customHeight="1" thickBot="1">
      <c r="A23" s="251" t="s">
        <v>130</v>
      </c>
      <c r="B23" s="47" t="s">
        <v>92</v>
      </c>
      <c r="C23" s="52" t="e">
        <f>Diagnostic!H75</f>
        <v>#N/A</v>
      </c>
      <c r="I23" s="212"/>
      <c r="J23" s="212"/>
    </row>
    <row r="24" spans="1:10" ht="15" thickBot="1">
      <c r="A24" s="252"/>
      <c r="B24" s="47" t="s">
        <v>95</v>
      </c>
      <c r="C24" s="52" t="e">
        <f>Diagnostic!H78</f>
        <v>#N/A</v>
      </c>
      <c r="I24" s="212"/>
      <c r="J24" s="212"/>
    </row>
    <row r="25" spans="1:10" ht="15.75" customHeight="1" thickBot="1">
      <c r="A25" s="252"/>
      <c r="B25" s="47" t="s">
        <v>96</v>
      </c>
      <c r="C25" s="52" t="e">
        <f>Diagnostic!H80</f>
        <v>#N/A</v>
      </c>
      <c r="I25" s="212"/>
      <c r="J25" s="212"/>
    </row>
    <row r="26" spans="1:10" ht="15.75" customHeight="1" thickBot="1">
      <c r="A26" s="252"/>
      <c r="B26" s="50" t="s">
        <v>102</v>
      </c>
      <c r="C26" s="52" t="e">
        <f>Diagnostic!H88</f>
        <v>#N/A</v>
      </c>
      <c r="I26" s="212"/>
      <c r="J26" s="212"/>
    </row>
    <row r="27" spans="1:10" s="3" customFormat="1" ht="15.75" customHeight="1" thickBot="1">
      <c r="A27" s="253"/>
      <c r="B27" s="49" t="s">
        <v>104</v>
      </c>
      <c r="C27" s="105" t="e">
        <f>Diagnostic!H90</f>
        <v>#N/A</v>
      </c>
      <c r="I27" s="90"/>
      <c r="J27" s="212"/>
    </row>
    <row r="28" spans="1:10" s="3" customFormat="1" ht="16.5" customHeight="1" thickBot="1">
      <c r="A28" s="53"/>
      <c r="B28" s="54"/>
      <c r="C28" s="38"/>
      <c r="I28" s="212"/>
      <c r="J28" s="212"/>
    </row>
    <row r="29" spans="1:10" s="3" customFormat="1" ht="15.75" customHeight="1" thickBot="1">
      <c r="A29" s="101" t="s">
        <v>131</v>
      </c>
      <c r="B29" s="50" t="s">
        <v>109</v>
      </c>
      <c r="C29" s="104" t="e">
        <f>Diagnostic!H97</f>
        <v>#N/A</v>
      </c>
      <c r="I29" s="212"/>
      <c r="J29" s="212"/>
    </row>
    <row r="30" ht="14.25">
      <c r="I30" s="212"/>
    </row>
    <row r="31" ht="14.25">
      <c r="I31" s="212"/>
    </row>
    <row r="32" ht="14.25">
      <c r="I32" s="212"/>
    </row>
    <row r="33" ht="14.25">
      <c r="I33" s="212"/>
    </row>
    <row r="34" ht="14.25">
      <c r="I34" s="212"/>
    </row>
    <row r="35" ht="14.25">
      <c r="I35" s="212"/>
    </row>
    <row r="36" ht="14.25">
      <c r="I36" s="212"/>
    </row>
    <row r="37" ht="14.25">
      <c r="I37" s="212"/>
    </row>
    <row r="38" ht="14.25">
      <c r="I38" s="212"/>
    </row>
    <row r="39" ht="14.25">
      <c r="I39" s="212"/>
    </row>
    <row r="40" ht="14.25">
      <c r="I40" s="103"/>
    </row>
    <row r="41" ht="14.25">
      <c r="I41" s="103"/>
    </row>
    <row r="42" ht="14.25">
      <c r="I42" s="103"/>
    </row>
  </sheetData>
  <sheetProtection/>
  <mergeCells count="16">
    <mergeCell ref="I33:I35"/>
    <mergeCell ref="I36:I39"/>
    <mergeCell ref="A15:A21"/>
    <mergeCell ref="A23:A27"/>
    <mergeCell ref="J8:J10"/>
    <mergeCell ref="J11:J12"/>
    <mergeCell ref="J13:J21"/>
    <mergeCell ref="J22:J23"/>
    <mergeCell ref="J24:J29"/>
    <mergeCell ref="L6:L7"/>
    <mergeCell ref="I8:I15"/>
    <mergeCell ref="I16:I19"/>
    <mergeCell ref="A10:A12"/>
    <mergeCell ref="I20:I26"/>
    <mergeCell ref="I28:I32"/>
    <mergeCell ref="K18:K2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3"/>
  <dimension ref="B8:D15"/>
  <sheetViews>
    <sheetView zoomScalePageLayoutView="0" workbookViewId="0" topLeftCell="A1">
      <selection activeCell="G15" sqref="G15"/>
    </sheetView>
  </sheetViews>
  <sheetFormatPr defaultColWidth="11.421875" defaultRowHeight="12.75"/>
  <cols>
    <col min="1" max="1" width="11.421875" style="1" customWidth="1"/>
    <col min="2" max="2" width="25.421875" style="1" customWidth="1"/>
    <col min="3" max="3" width="58.421875" style="1" customWidth="1"/>
    <col min="4" max="4" width="21.140625" style="70" customWidth="1"/>
    <col min="5" max="16384" width="11.421875" style="1" customWidth="1"/>
  </cols>
  <sheetData>
    <row r="1" ht="12.75"/>
    <row r="2" ht="12.75"/>
    <row r="3" ht="12.75"/>
    <row r="4" ht="12.75"/>
    <row r="7" ht="13.5" thickBot="1"/>
    <row r="8" spans="2:4" ht="26.25" thickBot="1">
      <c r="B8" s="97" t="s">
        <v>125</v>
      </c>
      <c r="C8" s="71" t="s">
        <v>23</v>
      </c>
      <c r="D8" s="72" t="s">
        <v>35</v>
      </c>
    </row>
    <row r="9" spans="2:4" ht="13.5" thickBot="1">
      <c r="B9" s="98" t="s">
        <v>126</v>
      </c>
      <c r="C9" s="96" t="s">
        <v>119</v>
      </c>
      <c r="D9" s="73" t="e">
        <f>Diagnostic!I8</f>
        <v>#N/A</v>
      </c>
    </row>
    <row r="10" spans="2:4" ht="13.5" thickBot="1">
      <c r="B10" s="99" t="s">
        <v>127</v>
      </c>
      <c r="C10" s="96" t="s">
        <v>120</v>
      </c>
      <c r="D10" s="73" t="e">
        <f>Diagnostic!I11</f>
        <v>#N/A</v>
      </c>
    </row>
    <row r="11" spans="2:4" ht="13.5" thickBot="1">
      <c r="B11" s="99" t="s">
        <v>128</v>
      </c>
      <c r="C11" s="96" t="s">
        <v>121</v>
      </c>
      <c r="D11" s="73" t="e">
        <f>Diagnostic!I20</f>
        <v>#N/A</v>
      </c>
    </row>
    <row r="12" spans="2:4" ht="13.5" thickBot="1">
      <c r="B12" s="99" t="s">
        <v>129</v>
      </c>
      <c r="C12" s="96" t="s">
        <v>123</v>
      </c>
      <c r="D12" s="73" t="e">
        <f>Diagnostic!I39</f>
        <v>#N/A</v>
      </c>
    </row>
    <row r="13" spans="2:4" ht="13.5" thickBot="1">
      <c r="B13" s="99" t="s">
        <v>130</v>
      </c>
      <c r="C13" s="96" t="s">
        <v>122</v>
      </c>
      <c r="D13" s="73" t="e">
        <f>Diagnostic!I75</f>
        <v>#N/A</v>
      </c>
    </row>
    <row r="14" spans="2:4" ht="13.5" thickBot="1">
      <c r="B14" s="100" t="s">
        <v>131</v>
      </c>
      <c r="C14" s="96" t="s">
        <v>124</v>
      </c>
      <c r="D14" s="73" t="e">
        <f>Diagnostic!I97</f>
        <v>#N/A</v>
      </c>
    </row>
    <row r="15" spans="2:4" ht="13.5" thickBot="1">
      <c r="B15" s="74"/>
      <c r="C15" s="75" t="s">
        <v>24</v>
      </c>
      <c r="D15" s="43" t="e">
        <f>Diagnostic!J8</f>
        <v>#N/A</v>
      </c>
    </row>
  </sheetData>
  <sheetProtection/>
  <conditionalFormatting sqref="D9:D15">
    <cfRule type="cellIs" priority="4" dxfId="2" operator="between" stopIfTrue="1">
      <formula>0</formula>
      <formula>0.5</formula>
    </cfRule>
    <cfRule type="cellIs" priority="5" dxfId="1" operator="between" stopIfTrue="1">
      <formula>0.5</formula>
      <formula>0.75</formula>
    </cfRule>
    <cfRule type="cellIs" priority="6" dxfId="0" operator="between" stopIfTrue="1">
      <formula>0.75</formula>
      <formula>1</formula>
    </cfRule>
  </conditionalFormatting>
  <printOptions/>
  <pageMargins left="0.7" right="0.7" top="0.75" bottom="0.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19" sqref="C19"/>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Feuil6"/>
  <dimension ref="A1:A1"/>
  <sheetViews>
    <sheetView zoomScalePageLayoutView="0" workbookViewId="0" topLeftCell="A1">
      <selection activeCell="I49" sqref="I49"/>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Feuil8"/>
  <dimension ref="A1:A1"/>
  <sheetViews>
    <sheetView zoomScalePageLayoutView="0" workbookViewId="0" topLeftCell="A1">
      <selection activeCell="I30" sqref="I30"/>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AREVA T&amp;D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dc:creator>
  <cp:keywords/>
  <dc:description/>
  <cp:lastModifiedBy>Stagiaire</cp:lastModifiedBy>
  <dcterms:created xsi:type="dcterms:W3CDTF">2006-11-17T09:59:03Z</dcterms:created>
  <dcterms:modified xsi:type="dcterms:W3CDTF">2012-06-05T12:28:29Z</dcterms:modified>
  <cp:category/>
  <cp:version/>
  <cp:contentType/>
  <cp:contentStatus/>
</cp:coreProperties>
</file>