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60" yWindow="65521" windowWidth="11400" windowHeight="8160" tabRatio="601" activeTab="0"/>
  </bookViews>
  <sheets>
    <sheet name="1) A lire" sheetId="1" r:id="rId1"/>
    <sheet name="2) Grille d'évaluation" sheetId="2" r:id="rId2"/>
    <sheet name="3) Résultats" sheetId="3" r:id="rId3"/>
    <sheet name="4) Cartographie" sheetId="4" r:id="rId4"/>
    <sheet name="5) Fiche d'amélioration" sheetId="5" r:id="rId5"/>
  </sheets>
  <definedNames/>
  <calcPr fullCalcOnLoad="1"/>
</workbook>
</file>

<file path=xl/comments2.xml><?xml version="1.0" encoding="utf-8"?>
<comments xmlns="http://schemas.openxmlformats.org/spreadsheetml/2006/main">
  <authors>
    <author>TAMAMES</author>
  </authors>
  <commentList>
    <comment ref="L4" authorId="0">
      <text>
        <r>
          <rPr>
            <b/>
            <sz val="9"/>
            <rFont val="Tahoma"/>
            <family val="2"/>
          </rPr>
          <t>échelle de cotation non linéaire rendant les premières améliorations très encourageantes au regard du niveau d'exigence requis</t>
        </r>
        <r>
          <rPr>
            <sz val="9"/>
            <rFont val="Tahoma"/>
            <family val="2"/>
          </rPr>
          <t xml:space="preserve">
</t>
        </r>
      </text>
    </comment>
    <comment ref="T6" authorId="0">
      <text>
        <r>
          <rPr>
            <b/>
            <sz val="9"/>
            <rFont val="Tahoma"/>
            <family val="2"/>
          </rPr>
          <t>poids attribué à chacune des affirmations en fonction du degré d'importance de l'obligation</t>
        </r>
        <r>
          <rPr>
            <sz val="9"/>
            <rFont val="Tahoma"/>
            <family val="2"/>
          </rPr>
          <t xml:space="preserve">
</t>
        </r>
      </text>
    </comment>
  </commentList>
</comments>
</file>

<file path=xl/sharedStrings.xml><?xml version="1.0" encoding="utf-8"?>
<sst xmlns="http://schemas.openxmlformats.org/spreadsheetml/2006/main" count="67" uniqueCount="59">
  <si>
    <t>Affirmations</t>
  </si>
  <si>
    <t>pondération
item principal
 (O à 1)</t>
  </si>
  <si>
    <t>Choix à faire
manuel</t>
  </si>
  <si>
    <t>NA</t>
  </si>
  <si>
    <t>SYNTHESE DES RESULTATS</t>
  </si>
  <si>
    <t>plutôt faux</t>
  </si>
  <si>
    <t>plutôt vrai</t>
  </si>
  <si>
    <t xml:space="preserve">vrai </t>
  </si>
  <si>
    <t xml:space="preserve">faux </t>
  </si>
  <si>
    <t>Date :</t>
  </si>
  <si>
    <t>PROBLEME:</t>
  </si>
  <si>
    <t>FAITS :</t>
  </si>
  <si>
    <t>CAUSES :</t>
  </si>
  <si>
    <t>CONSEQUENCES :</t>
  </si>
  <si>
    <t>RECOMMANDATIONS :</t>
  </si>
  <si>
    <t>PROPOSITIONS :</t>
  </si>
  <si>
    <t>Valeur numérique du choix</t>
  </si>
  <si>
    <t>Cotation (0 à 1)</t>
  </si>
  <si>
    <t>Niveau</t>
  </si>
  <si>
    <t>somme 
(0 à 1)</t>
  </si>
  <si>
    <t>pondération
sous-processus
 (O à 1)</t>
  </si>
  <si>
    <t>Note
relative
au
sous-processus</t>
  </si>
  <si>
    <t>Note
relative 
au processus</t>
  </si>
  <si>
    <t>MES MISSIONS :</t>
  </si>
  <si>
    <t>Remplir mes Missions</t>
  </si>
  <si>
    <t>Maîtriser mes processus</t>
  </si>
  <si>
    <t>Choix à faire
manuellement</t>
  </si>
  <si>
    <t>Seule colonne modifiable</t>
  </si>
  <si>
    <t>Calcul automatique</t>
  </si>
  <si>
    <t>© 2010 G. Farges</t>
  </si>
  <si>
    <t>Désaccord 1</t>
  </si>
  <si>
    <t>Désaccord 2</t>
  </si>
  <si>
    <t>Désaccord 3</t>
  </si>
  <si>
    <t>Evaluateur responsable</t>
  </si>
  <si>
    <t>Identification des configurations éligibles pour un système d'e-santé</t>
  </si>
  <si>
    <t>L'équipement est-il simple d'utilisation ?</t>
  </si>
  <si>
    <t>L'équipement répond-il au besoin ?</t>
  </si>
  <si>
    <t>Le risque médical est-il acceptable ?</t>
  </si>
  <si>
    <t>L'intégration de l'équipement est-elle simple à envisager ?</t>
  </si>
  <si>
    <t>L'équipement répond-il aux exigences d'interopérabilité ?</t>
  </si>
  <si>
    <t>La gestion des données est-elle sécurisée ?</t>
  </si>
  <si>
    <t>L'équipement répond-il aux exigences techniques ?</t>
  </si>
  <si>
    <t>Existe-il un contrat de maintenance satisfaisant ?</t>
  </si>
  <si>
    <t>Le risque technique est-il acceptable ?</t>
  </si>
  <si>
    <t>L'équipement est-il conforme CE (et validité en cours) ?</t>
  </si>
  <si>
    <t>Les aspects juridiques sont-ils respectés ?</t>
  </si>
  <si>
    <t>Le prix de l'équipement entre-il dans l'enveloppe budgétaire ?</t>
  </si>
  <si>
    <t>Le prix de la maintenance est-il acceptable ?</t>
  </si>
  <si>
    <t>Le coût des consommables est-il acceptable ?</t>
  </si>
  <si>
    <t>Préciser le/les mode(s) de preuve (certificat, dossier technique…)</t>
  </si>
  <si>
    <t>Une convention avec l'établissement ou le médecin demandeur est-elle envisageable ?</t>
  </si>
  <si>
    <t xml:space="preserve">Eligibilité d'un équipement </t>
  </si>
  <si>
    <t>Réservé aux observations</t>
  </si>
  <si>
    <t>Dans le cadre d'un déploiement de système de télémédecine, les professionnels de santé se tournent vers les Groupements de Coopération Sanitaire. Ces derniers ont la mission de déployer les équipements dans leur région respective. Pour ce faire, ils doivent évaluer l'éligibilité de la solution demandée par le professionnel en tenant compte de chaque expert. Cette grille permet alors d'établir le consensus, et sera remplie au cours de la concertation par le groupe d'experts. Le choix de la pondération de chaque entité peut être adapté à chaque GCS.</t>
  </si>
  <si>
    <t>Expertise Médicale</t>
  </si>
  <si>
    <t>Expertise Informatique</t>
  </si>
  <si>
    <t>Expertise biomédicale</t>
  </si>
  <si>
    <t>Expertise Juridique</t>
  </si>
  <si>
    <t>Expertise économique</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</si>
</sst>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 €&quot;;\-#,##0&quot; €&quot;"/>
    <numFmt numFmtId="173" formatCode="#,##0&quot; €&quot;;[Red]\-#,##0&quot; €&quot;"/>
    <numFmt numFmtId="174" formatCode="#,##0.00&quot; €&quot;;\-#,##0.00&quot; €&quot;"/>
    <numFmt numFmtId="175" formatCode="#,##0.00&quot; €&quot;;[Red]\-#,##0.00&quot; €&quot;"/>
    <numFmt numFmtId="176" formatCode="_-* #,##0&quot; €&quot;_-;\-* #,##0&quot; €&quot;_-;_-* &quot;-&quot;&quot; €&quot;_-;_-@_-"/>
    <numFmt numFmtId="177" formatCode="_-* #,##0_ _€_-;\-* #,##0_ _€_-;_-* &quot;-&quot;_ _€_-;_-@_-"/>
    <numFmt numFmtId="178" formatCode="_-* #,##0.00&quot; €&quot;_-;\-* #,##0.00&quot; €&quot;_-;_-* &quot;-&quot;??&quot; €&quot;_-;_-@_-"/>
    <numFmt numFmtId="179" formatCode="_-* #,##0.00_ _€_-;\-* #,##0.00_ _€_-;_-* &quot;-&quot;??_ _€_-;_-@_-"/>
    <numFmt numFmtId="180" formatCode="#,##0\ &quot;F&quot;;\-#,##0\ &quot;F&quot;"/>
    <numFmt numFmtId="181" formatCode="#,##0\ &quot;F&quot;;[Red]\-#,##0\ &quot;F&quot;"/>
    <numFmt numFmtId="182" formatCode="#,##0.00\ &quot;F&quot;;\-#,##0.00\ &quot;F&quot;"/>
    <numFmt numFmtId="183" formatCode="#,##0.00\ &quot;F&quot;;[Red]\-#,##0.00\ &quot;F&quot;"/>
    <numFmt numFmtId="184" formatCode="_-* #,##0\ &quot;F&quot;_-;\-* #,##0\ &quot;F&quot;_-;_-* &quot;-&quot;\ &quot;F&quot;_-;_-@_-"/>
    <numFmt numFmtId="185" formatCode="_-* #,##0\ _F_-;\-* #,##0\ _F_-;_-* &quot;-&quot;\ _F_-;_-@_-"/>
    <numFmt numFmtId="186" formatCode="_-* #,##0.00\ &quot;F&quot;_-;\-* #,##0.00\ &quot;F&quot;_-;_-* &quot;-&quot;??\ &quot;F&quot;_-;_-@_-"/>
    <numFmt numFmtId="187" formatCode="_-* #,##0.00\ _F_-;\-* #,##0.00\ _F_-;_-* &quot;-&quot;??\ _F_-;_-@_-"/>
    <numFmt numFmtId="188" formatCode="00000"/>
    <numFmt numFmtId="189" formatCode="&quot;Vrai&quot;;&quot;Vrai&quot;;&quot;Faux&quot;"/>
    <numFmt numFmtId="190" formatCode="&quot;Actif&quot;;&quot;Actif&quot;;&quot;Inactif&quot;"/>
    <numFmt numFmtId="191" formatCode="0.0000%"/>
    <numFmt numFmtId="192" formatCode="0.0%"/>
    <numFmt numFmtId="193" formatCode="\C\r\i\t\.\ #0"/>
    <numFmt numFmtId="194" formatCode="0.0000"/>
  </numFmts>
  <fonts count="65">
    <font>
      <sz val="10"/>
      <name val="Arial"/>
      <family val="0"/>
    </font>
    <font>
      <u val="single"/>
      <sz val="10"/>
      <color indexed="12"/>
      <name val="Arial"/>
      <family val="2"/>
    </font>
    <font>
      <u val="single"/>
      <sz val="10"/>
      <color indexed="36"/>
      <name val="Arial"/>
      <family val="2"/>
    </font>
    <font>
      <sz val="8"/>
      <name val="Arial"/>
      <family val="2"/>
    </font>
    <font>
      <b/>
      <sz val="10"/>
      <name val="Arial"/>
      <family val="2"/>
    </font>
    <font>
      <sz val="8"/>
      <name val="Tahoma"/>
      <family val="2"/>
    </font>
    <font>
      <b/>
      <sz val="12"/>
      <name val="Arial"/>
      <family val="2"/>
    </font>
    <font>
      <b/>
      <sz val="12"/>
      <color indexed="10"/>
      <name val="Arial"/>
      <family val="2"/>
    </font>
    <font>
      <sz val="12"/>
      <name val="Arial"/>
      <family val="2"/>
    </font>
    <font>
      <b/>
      <sz val="12"/>
      <color indexed="8"/>
      <name val="Arial"/>
      <family val="2"/>
    </font>
    <font>
      <b/>
      <sz val="14"/>
      <name val="Arial"/>
      <family val="2"/>
    </font>
    <font>
      <b/>
      <sz val="9"/>
      <name val="Tahoma"/>
      <family val="2"/>
    </font>
    <font>
      <sz val="9"/>
      <name val="Tahoma"/>
      <family val="2"/>
    </font>
    <font>
      <sz val="12"/>
      <color indexed="10"/>
      <name val="Arial"/>
      <family val="2"/>
    </font>
    <font>
      <b/>
      <sz val="12"/>
      <color indexed="9"/>
      <name val="Arial"/>
      <family val="2"/>
    </font>
    <font>
      <sz val="12"/>
      <color indexed="9"/>
      <name val="Arial"/>
      <family val="2"/>
    </font>
    <font>
      <sz val="8"/>
      <name val="Verdana"/>
      <family val="2"/>
    </font>
    <font>
      <sz val="10"/>
      <color indexed="8"/>
      <name val="Calibri"/>
      <family val="2"/>
    </font>
    <font>
      <sz val="8"/>
      <color indexed="8"/>
      <name val="Calibri"/>
      <family val="2"/>
    </font>
    <font>
      <sz val="12"/>
      <color indexed="8"/>
      <name val="Calibri"/>
      <family val="2"/>
    </font>
    <font>
      <sz val="12"/>
      <color indexed="9"/>
      <name val="Calibri"/>
      <family val="2"/>
    </font>
    <font>
      <sz val="12"/>
      <color indexed="10"/>
      <name val="Calibri"/>
      <family val="2"/>
    </font>
    <font>
      <b/>
      <sz val="12"/>
      <color indexed="52"/>
      <name val="Calibri"/>
      <family val="2"/>
    </font>
    <font>
      <sz val="12"/>
      <color indexed="52"/>
      <name val="Calibri"/>
      <family val="2"/>
    </font>
    <font>
      <sz val="12"/>
      <color indexed="62"/>
      <name val="Calibri"/>
      <family val="2"/>
    </font>
    <font>
      <sz val="12"/>
      <color indexed="14"/>
      <name val="Calibri"/>
      <family val="2"/>
    </font>
    <font>
      <sz val="12"/>
      <color indexed="60"/>
      <name val="Calibri"/>
      <family val="2"/>
    </font>
    <font>
      <sz val="12"/>
      <color indexed="17"/>
      <name val="Calibri"/>
      <family val="2"/>
    </font>
    <font>
      <b/>
      <sz val="12"/>
      <color indexed="63"/>
      <name val="Calibri"/>
      <family val="2"/>
    </font>
    <font>
      <i/>
      <sz val="12"/>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2"/>
      <color indexed="8"/>
      <name val="Calibri"/>
      <family val="2"/>
    </font>
    <font>
      <b/>
      <sz val="12"/>
      <color indexed="9"/>
      <name val="Calibri"/>
      <family val="2"/>
    </font>
    <font>
      <b/>
      <sz val="14"/>
      <color indexed="8"/>
      <name val="Arial"/>
      <family val="2"/>
    </font>
    <font>
      <b/>
      <i/>
      <sz val="12"/>
      <color indexed="10"/>
      <name val="Arial"/>
      <family val="2"/>
    </font>
    <font>
      <sz val="12"/>
      <color indexed="8"/>
      <name val="Arial"/>
      <family val="2"/>
    </font>
    <font>
      <b/>
      <sz val="12"/>
      <color indexed="12"/>
      <name val="Arial"/>
      <family val="2"/>
    </font>
    <font>
      <sz val="12"/>
      <color indexed="12"/>
      <name val="Arial"/>
      <family val="2"/>
    </font>
    <font>
      <b/>
      <sz val="24"/>
      <color indexed="8"/>
      <name val="Arial"/>
      <family val="2"/>
    </font>
    <font>
      <sz val="10"/>
      <color indexed="8"/>
      <name val="Arial"/>
      <family val="2"/>
    </font>
    <font>
      <b/>
      <sz val="14"/>
      <color indexed="8"/>
      <name val="Calibri"/>
      <family val="2"/>
    </font>
    <font>
      <b/>
      <sz val="18"/>
      <color indexed="8"/>
      <name val="Calibri"/>
      <family val="2"/>
    </font>
    <font>
      <sz val="10.5"/>
      <color indexed="30"/>
      <name val="Arial"/>
      <family val="2"/>
    </font>
    <font>
      <b/>
      <sz val="18"/>
      <color indexed="8"/>
      <name val="Arial"/>
      <family val="2"/>
    </font>
    <font>
      <sz val="12"/>
      <color theme="1"/>
      <name val="Calibri"/>
      <family val="2"/>
    </font>
    <font>
      <sz val="12"/>
      <color theme="0"/>
      <name val="Calibri"/>
      <family val="2"/>
    </font>
    <font>
      <sz val="12"/>
      <color rgb="FFFF0000"/>
      <name val="Calibri"/>
      <family val="2"/>
    </font>
    <font>
      <b/>
      <sz val="12"/>
      <color rgb="FFFA7D00"/>
      <name val="Calibri"/>
      <family val="2"/>
    </font>
    <font>
      <sz val="12"/>
      <color rgb="FFFA7D00"/>
      <name val="Calibri"/>
      <family val="2"/>
    </font>
    <font>
      <sz val="12"/>
      <color rgb="FF3F3F76"/>
      <name val="Calibri"/>
      <family val="2"/>
    </font>
    <font>
      <sz val="12"/>
      <color rgb="FF9C0006"/>
      <name val="Calibri"/>
      <family val="2"/>
    </font>
    <font>
      <sz val="12"/>
      <color rgb="FF9C6500"/>
      <name val="Calibri"/>
      <family val="2"/>
    </font>
    <font>
      <sz val="12"/>
      <color rgb="FF006100"/>
      <name val="Calibri"/>
      <family val="2"/>
    </font>
    <font>
      <b/>
      <sz val="12"/>
      <color rgb="FF3F3F3F"/>
      <name val="Calibri"/>
      <family val="2"/>
    </font>
    <font>
      <i/>
      <sz val="12"/>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3"/>
        <bgColor indexed="64"/>
      </patternFill>
    </fill>
    <fill>
      <patternFill patternType="solid">
        <fgColor indexed="26"/>
        <bgColor indexed="64"/>
      </patternFill>
    </fill>
    <fill>
      <patternFill patternType="solid">
        <fgColor indexed="43"/>
        <bgColor indexed="64"/>
      </patternFill>
    </fill>
    <fill>
      <patternFill patternType="solid">
        <fgColor indexed="40"/>
        <bgColor indexed="64"/>
      </patternFill>
    </fill>
    <fill>
      <patternFill patternType="solid">
        <fgColor indexed="41"/>
        <bgColor indexed="64"/>
      </patternFill>
    </fill>
    <fill>
      <patternFill patternType="solid">
        <fgColor indexed="47"/>
        <bgColor indexed="64"/>
      </patternFill>
    </fill>
    <fill>
      <patternFill patternType="solid">
        <fgColor indexed="46"/>
        <bgColor indexed="64"/>
      </patternFill>
    </fill>
    <fill>
      <patternFill patternType="solid">
        <fgColor indexed="42"/>
        <bgColor indexed="64"/>
      </patternFill>
    </fill>
    <fill>
      <patternFill patternType="solid">
        <fgColor indexed="9"/>
        <bgColor indexed="64"/>
      </patternFill>
    </fill>
    <fill>
      <patternFill patternType="solid">
        <fgColor indexed="1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medium">
        <color rgb="FFFF0000"/>
      </left>
      <right style="medium">
        <color rgb="FFFF0000"/>
      </right>
      <top style="medium">
        <color rgb="FFFF0000"/>
      </top>
      <bottom style="medium">
        <color rgb="FFFF0000"/>
      </bottom>
    </border>
    <border>
      <left style="thin"/>
      <right>
        <color indexed="63"/>
      </right>
      <top style="thin"/>
      <bottom style="medium">
        <color rgb="FFFF0000"/>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0" borderId="2" applyNumberFormat="0" applyFill="0" applyAlignment="0" applyProtection="0"/>
    <xf numFmtId="0" fontId="0" fillId="27" borderId="3" applyNumberFormat="0" applyFont="0" applyAlignment="0" applyProtection="0"/>
    <xf numFmtId="0" fontId="52" fillId="28" borderId="1" applyNumberFormat="0" applyAlignment="0" applyProtection="0"/>
    <xf numFmtId="0" fontId="53" fillId="29"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54" fillId="30" borderId="0" applyNumberFormat="0" applyBorder="0" applyAlignment="0" applyProtection="0"/>
    <xf numFmtId="9" fontId="0" fillId="0" borderId="0" applyFont="0" applyFill="0" applyBorder="0" applyAlignment="0" applyProtection="0"/>
    <xf numFmtId="0" fontId="55" fillId="31" borderId="0" applyNumberFormat="0" applyBorder="0" applyAlignment="0" applyProtection="0"/>
    <xf numFmtId="0" fontId="56" fillId="26" borderId="4"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2" borderId="9" applyNumberFormat="0" applyAlignment="0" applyProtection="0"/>
  </cellStyleXfs>
  <cellXfs count="143">
    <xf numFmtId="0" fontId="0" fillId="0" borderId="0" xfId="0" applyAlignment="1">
      <alignment/>
    </xf>
    <xf numFmtId="0" fontId="4" fillId="0" borderId="0" xfId="0" applyFont="1" applyAlignment="1">
      <alignment/>
    </xf>
    <xf numFmtId="0" fontId="0" fillId="0" borderId="0" xfId="0" applyAlignment="1">
      <alignment horizontal="left" vertical="center"/>
    </xf>
    <xf numFmtId="0" fontId="10" fillId="33" borderId="10" xfId="0" applyFont="1" applyFill="1" applyBorder="1" applyAlignment="1">
      <alignment horizontal="center" vertical="center"/>
    </xf>
    <xf numFmtId="0" fontId="0" fillId="0" borderId="0" xfId="0" applyAlignment="1">
      <alignment horizontal="right"/>
    </xf>
    <xf numFmtId="14" fontId="0" fillId="0" borderId="0" xfId="0" applyNumberFormat="1" applyAlignment="1">
      <alignment horizontal="left"/>
    </xf>
    <xf numFmtId="0" fontId="4" fillId="33" borderId="11" xfId="0" applyFont="1" applyFill="1" applyBorder="1" applyAlignment="1">
      <alignment horizontal="center"/>
    </xf>
    <xf numFmtId="0" fontId="4" fillId="33" borderId="11" xfId="0" applyFont="1" applyFill="1" applyBorder="1" applyAlignment="1">
      <alignment vertical="top"/>
    </xf>
    <xf numFmtId="0" fontId="4" fillId="33" borderId="10" xfId="0" applyFont="1" applyFill="1" applyBorder="1" applyAlignment="1">
      <alignment vertical="top"/>
    </xf>
    <xf numFmtId="0" fontId="0" fillId="34" borderId="11" xfId="0" applyFill="1" applyBorder="1" applyAlignment="1">
      <alignment/>
    </xf>
    <xf numFmtId="0" fontId="0" fillId="0" borderId="0" xfId="0" applyBorder="1" applyAlignment="1">
      <alignment horizontal="center" vertical="center"/>
    </xf>
    <xf numFmtId="0" fontId="6" fillId="0" borderId="0" xfId="0" applyFont="1" applyAlignment="1">
      <alignment horizontal="left" vertical="center"/>
    </xf>
    <xf numFmtId="9" fontId="4" fillId="33" borderId="12" xfId="0" applyNumberFormat="1" applyFont="1" applyFill="1" applyBorder="1" applyAlignment="1">
      <alignment horizontal="center" vertical="center"/>
    </xf>
    <xf numFmtId="0" fontId="0" fillId="35" borderId="10" xfId="0" applyFont="1" applyFill="1" applyBorder="1" applyAlignment="1">
      <alignment horizontal="left" vertical="center" wrapText="1"/>
    </xf>
    <xf numFmtId="0" fontId="6" fillId="33" borderId="11" xfId="0" applyFont="1" applyFill="1" applyBorder="1" applyAlignment="1">
      <alignment horizontal="center" vertical="center" wrapText="1"/>
    </xf>
    <xf numFmtId="0" fontId="6" fillId="36" borderId="11" xfId="0" applyFont="1" applyFill="1" applyBorder="1" applyAlignment="1">
      <alignment horizontal="center" vertical="center" wrapText="1"/>
    </xf>
    <xf numFmtId="9" fontId="6" fillId="36" borderId="11" xfId="0" applyNumberFormat="1" applyFont="1" applyFill="1" applyBorder="1" applyAlignment="1">
      <alignment horizontal="center" vertical="center"/>
    </xf>
    <xf numFmtId="0" fontId="6" fillId="37" borderId="11" xfId="0" applyFont="1" applyFill="1" applyBorder="1" applyAlignment="1">
      <alignment horizontal="left" vertical="center" wrapText="1"/>
    </xf>
    <xf numFmtId="9" fontId="6" fillId="37" borderId="11" xfId="0" applyNumberFormat="1" applyFont="1" applyFill="1" applyBorder="1" applyAlignment="1">
      <alignment horizontal="center" vertical="center"/>
    </xf>
    <xf numFmtId="0" fontId="8" fillId="0" borderId="0" xfId="0" applyFont="1" applyAlignment="1">
      <alignment horizontal="left" vertical="center"/>
    </xf>
    <xf numFmtId="0" fontId="8" fillId="0" borderId="0" xfId="0" applyFont="1" applyBorder="1" applyAlignment="1">
      <alignment horizontal="center" vertical="center"/>
    </xf>
    <xf numFmtId="0" fontId="6" fillId="38" borderId="13" xfId="0" applyFont="1" applyFill="1" applyBorder="1" applyAlignment="1">
      <alignment horizontal="center" vertical="center" wrapText="1"/>
    </xf>
    <xf numFmtId="0" fontId="6" fillId="38" borderId="14" xfId="0" applyFont="1" applyFill="1" applyBorder="1" applyAlignment="1">
      <alignment horizontal="center" vertical="center"/>
    </xf>
    <xf numFmtId="0" fontId="6" fillId="38" borderId="15" xfId="0" applyFont="1" applyFill="1" applyBorder="1" applyAlignment="1">
      <alignment horizontal="center" vertical="center"/>
    </xf>
    <xf numFmtId="0" fontId="6" fillId="0" borderId="13"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39" borderId="11" xfId="0" applyFont="1" applyFill="1" applyBorder="1" applyAlignment="1">
      <alignment horizontal="center" vertical="center" wrapText="1"/>
    </xf>
    <xf numFmtId="0" fontId="8" fillId="39" borderId="11" xfId="0" applyNumberFormat="1" applyFont="1" applyFill="1" applyBorder="1" applyAlignment="1">
      <alignment horizontal="center" vertical="center"/>
    </xf>
    <xf numFmtId="0" fontId="13" fillId="0" borderId="0" xfId="0" applyFont="1" applyFill="1" applyBorder="1" applyAlignment="1">
      <alignment horizontal="center" vertical="center" wrapText="1"/>
    </xf>
    <xf numFmtId="0" fontId="13" fillId="0" borderId="0" xfId="0" applyFont="1" applyAlignment="1">
      <alignment vertical="center"/>
    </xf>
    <xf numFmtId="0" fontId="13" fillId="0" borderId="0" xfId="0" applyFont="1" applyAlignment="1">
      <alignment horizontal="center" vertical="center"/>
    </xf>
    <xf numFmtId="0" fontId="8" fillId="40" borderId="11" xfId="0" applyFont="1" applyFill="1" applyBorder="1" applyAlignment="1">
      <alignment horizontal="center" vertical="center"/>
    </xf>
    <xf numFmtId="0" fontId="8" fillId="39" borderId="11" xfId="0" applyFont="1" applyFill="1" applyBorder="1" applyAlignment="1">
      <alignment horizontal="center" vertical="center"/>
    </xf>
    <xf numFmtId="193" fontId="8" fillId="0" borderId="11" xfId="0" applyNumberFormat="1" applyFont="1" applyBorder="1" applyAlignment="1">
      <alignment horizontal="left" vertical="center"/>
    </xf>
    <xf numFmtId="0" fontId="8" fillId="0" borderId="11" xfId="0" applyFont="1" applyBorder="1" applyAlignment="1">
      <alignment horizontal="center" vertical="center"/>
    </xf>
    <xf numFmtId="0" fontId="8" fillId="0" borderId="0" xfId="0" applyFont="1" applyFill="1" applyBorder="1" applyAlignment="1">
      <alignment horizontal="center" vertical="center"/>
    </xf>
    <xf numFmtId="193" fontId="8" fillId="0" borderId="13" xfId="0" applyNumberFormat="1" applyFont="1" applyBorder="1" applyAlignment="1">
      <alignment horizontal="left" vertical="center"/>
    </xf>
    <xf numFmtId="0" fontId="6" fillId="0" borderId="15" xfId="0" applyFont="1" applyBorder="1" applyAlignment="1">
      <alignment horizontal="center" vertical="center" wrapText="1"/>
    </xf>
    <xf numFmtId="2" fontId="6" fillId="35" borderId="11" xfId="0" applyNumberFormat="1" applyFont="1" applyFill="1" applyBorder="1" applyAlignment="1">
      <alignment horizontal="center" vertical="center"/>
    </xf>
    <xf numFmtId="2" fontId="8" fillId="0" borderId="11" xfId="0" applyNumberFormat="1" applyFont="1" applyBorder="1" applyAlignment="1">
      <alignment horizontal="center" vertical="center"/>
    </xf>
    <xf numFmtId="2" fontId="6" fillId="33" borderId="16" xfId="0" applyNumberFormat="1" applyFont="1" applyFill="1" applyBorder="1" applyAlignment="1">
      <alignment horizontal="center" vertical="center"/>
    </xf>
    <xf numFmtId="2" fontId="6" fillId="33" borderId="11" xfId="0" applyNumberFormat="1" applyFont="1" applyFill="1" applyBorder="1" applyAlignment="1">
      <alignment horizontal="center" vertical="center"/>
    </xf>
    <xf numFmtId="0" fontId="7" fillId="0" borderId="11" xfId="0" applyFont="1" applyBorder="1" applyAlignment="1">
      <alignment horizontal="center" vertical="center"/>
    </xf>
    <xf numFmtId="0" fontId="7" fillId="40" borderId="13" xfId="0" applyFont="1" applyFill="1" applyBorder="1" applyAlignment="1">
      <alignment horizontal="center" vertical="center" wrapText="1"/>
    </xf>
    <xf numFmtId="2" fontId="6" fillId="35" borderId="13" xfId="0" applyNumberFormat="1" applyFont="1" applyFill="1" applyBorder="1" applyAlignment="1">
      <alignment horizontal="center" vertical="center"/>
    </xf>
    <xf numFmtId="0" fontId="8" fillId="40" borderId="16" xfId="0" applyFont="1" applyFill="1" applyBorder="1" applyAlignment="1">
      <alignment horizontal="center" vertical="center"/>
    </xf>
    <xf numFmtId="2" fontId="6" fillId="35" borderId="16" xfId="0" applyNumberFormat="1" applyFont="1" applyFill="1" applyBorder="1" applyAlignment="1">
      <alignment horizontal="center" vertical="center"/>
    </xf>
    <xf numFmtId="0" fontId="13" fillId="33" borderId="17" xfId="0" applyFont="1" applyFill="1" applyBorder="1" applyAlignment="1">
      <alignment horizontal="center" vertical="center" wrapText="1"/>
    </xf>
    <xf numFmtId="0" fontId="13" fillId="33" borderId="18" xfId="0" applyFont="1" applyFill="1" applyBorder="1" applyAlignment="1">
      <alignment vertical="center"/>
    </xf>
    <xf numFmtId="0" fontId="13" fillId="33" borderId="18" xfId="0" applyFont="1" applyFill="1" applyBorder="1" applyAlignment="1">
      <alignment horizontal="center" vertical="center"/>
    </xf>
    <xf numFmtId="0" fontId="8" fillId="33" borderId="18" xfId="0" applyFont="1" applyFill="1" applyBorder="1" applyAlignment="1">
      <alignment horizontal="center" vertical="center"/>
    </xf>
    <xf numFmtId="0" fontId="6" fillId="33" borderId="19" xfId="0" applyFont="1" applyFill="1" applyBorder="1" applyAlignment="1">
      <alignment horizontal="right" vertical="center"/>
    </xf>
    <xf numFmtId="0" fontId="13" fillId="33" borderId="20" xfId="0" applyFont="1" applyFill="1" applyBorder="1" applyAlignment="1">
      <alignment horizontal="center" vertical="center" wrapText="1"/>
    </xf>
    <xf numFmtId="0" fontId="13" fillId="33" borderId="21" xfId="0" applyFont="1" applyFill="1" applyBorder="1" applyAlignment="1">
      <alignment vertical="center"/>
    </xf>
    <xf numFmtId="0" fontId="13" fillId="33" borderId="21" xfId="0" applyFont="1" applyFill="1" applyBorder="1" applyAlignment="1">
      <alignment horizontal="center" vertical="center"/>
    </xf>
    <xf numFmtId="0" fontId="8" fillId="33" borderId="21" xfId="0" applyFont="1" applyFill="1" applyBorder="1" applyAlignment="1">
      <alignment horizontal="center" vertical="center"/>
    </xf>
    <xf numFmtId="0" fontId="6" fillId="33" borderId="22" xfId="0" applyFont="1" applyFill="1" applyBorder="1" applyAlignment="1">
      <alignment horizontal="right" vertical="center"/>
    </xf>
    <xf numFmtId="0" fontId="6" fillId="41" borderId="10" xfId="0" applyFont="1" applyFill="1" applyBorder="1" applyAlignment="1">
      <alignment horizontal="center" vertical="center" wrapText="1"/>
    </xf>
    <xf numFmtId="0" fontId="6" fillId="41" borderId="23" xfId="0" applyFont="1" applyFill="1" applyBorder="1" applyAlignment="1">
      <alignment horizontal="center" vertical="center" wrapText="1"/>
    </xf>
    <xf numFmtId="0" fontId="6" fillId="41" borderId="12" xfId="0" applyFont="1" applyFill="1" applyBorder="1" applyAlignment="1">
      <alignment horizontal="center" vertical="center" wrapText="1"/>
    </xf>
    <xf numFmtId="0" fontId="0" fillId="0" borderId="0" xfId="0" applyAlignment="1">
      <alignment horizontal="center" vertical="center"/>
    </xf>
    <xf numFmtId="0" fontId="4" fillId="0" borderId="0" xfId="0" applyFont="1" applyBorder="1" applyAlignment="1">
      <alignment horizontal="center" vertical="center"/>
    </xf>
    <xf numFmtId="0" fontId="0" fillId="0" borderId="0" xfId="0" applyAlignment="1">
      <alignment vertical="center"/>
    </xf>
    <xf numFmtId="0" fontId="0" fillId="0" borderId="0" xfId="0" applyAlignment="1">
      <alignment vertical="center" wrapText="1"/>
    </xf>
    <xf numFmtId="9" fontId="0" fillId="0" borderId="0" xfId="0" applyNumberFormat="1" applyAlignment="1">
      <alignment horizontal="center" vertical="center"/>
    </xf>
    <xf numFmtId="0" fontId="4" fillId="0" borderId="0" xfId="0" applyFont="1" applyBorder="1" applyAlignment="1">
      <alignment vertical="center"/>
    </xf>
    <xf numFmtId="0" fontId="0" fillId="0" borderId="0" xfId="0" applyBorder="1" applyAlignment="1">
      <alignment vertical="center"/>
    </xf>
    <xf numFmtId="0" fontId="0" fillId="37" borderId="11" xfId="0" applyFill="1" applyBorder="1" applyAlignment="1">
      <alignment vertical="center"/>
    </xf>
    <xf numFmtId="9" fontId="0" fillId="37" borderId="11" xfId="0" applyNumberFormat="1" applyFill="1" applyBorder="1" applyAlignment="1">
      <alignment horizontal="center" vertical="center"/>
    </xf>
    <xf numFmtId="0" fontId="3" fillId="0" borderId="0" xfId="0" applyFont="1" applyAlignment="1">
      <alignment vertical="center" wrapText="1"/>
    </xf>
    <xf numFmtId="0" fontId="8" fillId="0" borderId="0" xfId="0" applyFont="1" applyAlignment="1">
      <alignment vertical="center" wrapText="1"/>
    </xf>
    <xf numFmtId="0" fontId="6" fillId="0" borderId="0" xfId="0"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0" fontId="15" fillId="41" borderId="0" xfId="0" applyFont="1" applyFill="1" applyAlignment="1">
      <alignment vertical="center"/>
    </xf>
    <xf numFmtId="2" fontId="8" fillId="33" borderId="11" xfId="0" applyNumberFormat="1" applyFont="1" applyFill="1" applyBorder="1" applyAlignment="1">
      <alignment horizontal="center" vertical="center"/>
    </xf>
    <xf numFmtId="0" fontId="8" fillId="0" borderId="11" xfId="0" applyFont="1" applyBorder="1" applyAlignment="1">
      <alignment vertical="center" wrapText="1"/>
    </xf>
    <xf numFmtId="0" fontId="8" fillId="0" borderId="11" xfId="0" applyFont="1" applyBorder="1" applyAlignment="1">
      <alignment vertical="center"/>
    </xf>
    <xf numFmtId="2" fontId="8" fillId="0" borderId="0" xfId="0" applyNumberFormat="1" applyFont="1" applyAlignment="1">
      <alignment horizontal="center" vertical="center"/>
    </xf>
    <xf numFmtId="0" fontId="8" fillId="0" borderId="13" xfId="0" applyFont="1" applyFill="1" applyBorder="1" applyAlignment="1">
      <alignment vertical="center"/>
    </xf>
    <xf numFmtId="0" fontId="8" fillId="0" borderId="15" xfId="0" applyFont="1" applyFill="1" applyBorder="1" applyAlignment="1">
      <alignment vertical="center"/>
    </xf>
    <xf numFmtId="0" fontId="0" fillId="0" borderId="0" xfId="0" applyFont="1" applyAlignment="1">
      <alignment horizontal="center" vertical="center"/>
    </xf>
    <xf numFmtId="2" fontId="0" fillId="0" borderId="0" xfId="0" applyNumberFormat="1" applyFont="1" applyAlignment="1">
      <alignment horizontal="center" vertical="center"/>
    </xf>
    <xf numFmtId="0" fontId="4" fillId="33" borderId="11" xfId="0" applyFont="1" applyFill="1" applyBorder="1" applyAlignment="1">
      <alignment vertical="top" wrapText="1"/>
    </xf>
    <xf numFmtId="0" fontId="0" fillId="0" borderId="0" xfId="0" applyFill="1" applyBorder="1" applyAlignment="1">
      <alignment vertical="center"/>
    </xf>
    <xf numFmtId="0" fontId="0" fillId="0" borderId="0" xfId="0" applyFill="1" applyBorder="1" applyAlignment="1">
      <alignment horizontal="center" vertical="center"/>
    </xf>
    <xf numFmtId="0" fontId="0" fillId="0" borderId="0" xfId="0" applyFill="1" applyBorder="1" applyAlignment="1">
      <alignment horizontal="left" vertical="center"/>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9" fontId="0" fillId="0" borderId="0" xfId="0" applyNumberFormat="1" applyFill="1" applyBorder="1" applyAlignment="1">
      <alignment horizontal="center" vertical="center"/>
    </xf>
    <xf numFmtId="9" fontId="6" fillId="0" borderId="0" xfId="0" applyNumberFormat="1" applyFont="1" applyFill="1" applyBorder="1" applyAlignment="1">
      <alignment horizontal="center" vertical="center"/>
    </xf>
    <xf numFmtId="0" fontId="7" fillId="0" borderId="0" xfId="0" applyFont="1" applyFill="1" applyBorder="1" applyAlignment="1">
      <alignment vertical="center"/>
    </xf>
    <xf numFmtId="9" fontId="0" fillId="35" borderId="24" xfId="0" applyNumberFormat="1" applyFill="1" applyBorder="1" applyAlignment="1">
      <alignment horizontal="center" vertical="center"/>
    </xf>
    <xf numFmtId="9" fontId="6" fillId="33" borderId="25" xfId="0" applyNumberFormat="1" applyFont="1" applyFill="1" applyBorder="1" applyAlignment="1">
      <alignment horizontal="center" vertical="center"/>
    </xf>
    <xf numFmtId="0" fontId="0" fillId="0" borderId="26" xfId="0" applyFill="1" applyBorder="1" applyAlignment="1">
      <alignment horizontal="left" vertical="center"/>
    </xf>
    <xf numFmtId="0" fontId="6" fillId="35" borderId="20" xfId="0" applyFont="1" applyFill="1" applyBorder="1" applyAlignment="1">
      <alignment horizontal="left" vertical="center"/>
    </xf>
    <xf numFmtId="0" fontId="6" fillId="35" borderId="21" xfId="0" applyFont="1" applyFill="1" applyBorder="1" applyAlignment="1">
      <alignment horizontal="left" vertical="center"/>
    </xf>
    <xf numFmtId="0" fontId="6" fillId="35" borderId="22" xfId="0" applyFont="1" applyFill="1" applyBorder="1" applyAlignment="1">
      <alignment horizontal="left" vertical="center"/>
    </xf>
    <xf numFmtId="0" fontId="6" fillId="33" borderId="17" xfId="0" applyFont="1" applyFill="1" applyBorder="1" applyAlignment="1">
      <alignment horizontal="left" vertical="center" wrapText="1"/>
    </xf>
    <xf numFmtId="0" fontId="6" fillId="33" borderId="18" xfId="0" applyFont="1" applyFill="1" applyBorder="1" applyAlignment="1">
      <alignment horizontal="left" vertical="center" wrapText="1"/>
    </xf>
    <xf numFmtId="0" fontId="6" fillId="33" borderId="19" xfId="0" applyFont="1" applyFill="1" applyBorder="1" applyAlignment="1">
      <alignment horizontal="left" vertical="center" wrapText="1"/>
    </xf>
    <xf numFmtId="0" fontId="6" fillId="35" borderId="10" xfId="0" applyFont="1" applyFill="1" applyBorder="1" applyAlignment="1">
      <alignment horizontal="left" vertical="center"/>
    </xf>
    <xf numFmtId="0" fontId="6" fillId="35" borderId="23" xfId="0" applyFont="1" applyFill="1" applyBorder="1" applyAlignment="1">
      <alignment horizontal="left" vertical="center"/>
    </xf>
    <xf numFmtId="0" fontId="6" fillId="35" borderId="12" xfId="0" applyFont="1" applyFill="1" applyBorder="1" applyAlignment="1">
      <alignment horizontal="left" vertical="center"/>
    </xf>
    <xf numFmtId="0" fontId="6" fillId="0" borderId="13" xfId="0" applyFont="1" applyBorder="1" applyAlignment="1">
      <alignment horizontal="center" vertical="center" wrapText="1"/>
    </xf>
    <xf numFmtId="0" fontId="6" fillId="0" borderId="16" xfId="0" applyFont="1" applyBorder="1" applyAlignment="1">
      <alignment horizontal="center" vertical="center" wrapText="1"/>
    </xf>
    <xf numFmtId="0" fontId="6" fillId="37" borderId="13" xfId="0" applyFont="1" applyFill="1" applyBorder="1" applyAlignment="1">
      <alignment horizontal="center" vertical="center" wrapText="1"/>
    </xf>
    <xf numFmtId="0" fontId="6" fillId="37" borderId="16" xfId="0" applyFont="1" applyFill="1" applyBorder="1" applyAlignment="1">
      <alignment horizontal="center" vertical="center" wrapText="1"/>
    </xf>
    <xf numFmtId="0" fontId="6" fillId="38" borderId="10" xfId="0" applyFont="1" applyFill="1" applyBorder="1" applyAlignment="1">
      <alignment horizontal="center" vertical="center" wrapText="1"/>
    </xf>
    <xf numFmtId="0" fontId="6" fillId="38" borderId="12" xfId="0" applyFont="1" applyFill="1" applyBorder="1" applyAlignment="1">
      <alignment horizontal="center" vertical="center" wrapText="1"/>
    </xf>
    <xf numFmtId="0" fontId="8" fillId="33" borderId="20" xfId="0" applyFont="1" applyFill="1" applyBorder="1" applyAlignment="1">
      <alignment horizontal="left" vertical="center" wrapText="1" indent="1"/>
    </xf>
    <xf numFmtId="0" fontId="8" fillId="33" borderId="21" xfId="0" applyFont="1" applyFill="1" applyBorder="1" applyAlignment="1">
      <alignment horizontal="left" vertical="center" wrapText="1" indent="1"/>
    </xf>
    <xf numFmtId="0" fontId="8" fillId="33" borderId="22" xfId="0" applyFont="1" applyFill="1" applyBorder="1" applyAlignment="1">
      <alignment horizontal="left" vertical="center" wrapText="1" indent="1"/>
    </xf>
    <xf numFmtId="0" fontId="6" fillId="41" borderId="17" xfId="0" applyFont="1" applyFill="1" applyBorder="1" applyAlignment="1">
      <alignment horizontal="center" vertical="center"/>
    </xf>
    <xf numFmtId="0" fontId="6" fillId="41" borderId="18" xfId="0" applyFont="1" applyFill="1" applyBorder="1" applyAlignment="1">
      <alignment horizontal="center" vertical="center"/>
    </xf>
    <xf numFmtId="0" fontId="6" fillId="41" borderId="19" xfId="0" applyFont="1" applyFill="1" applyBorder="1" applyAlignment="1">
      <alignment horizontal="center" vertical="center"/>
    </xf>
    <xf numFmtId="0" fontId="6" fillId="41" borderId="20" xfId="0" applyFont="1" applyFill="1" applyBorder="1" applyAlignment="1">
      <alignment horizontal="center" vertical="center"/>
    </xf>
    <xf numFmtId="0" fontId="6" fillId="41" borderId="21" xfId="0" applyFont="1" applyFill="1" applyBorder="1" applyAlignment="1">
      <alignment horizontal="center" vertical="center"/>
    </xf>
    <xf numFmtId="0" fontId="6" fillId="41" borderId="22" xfId="0" applyFont="1" applyFill="1" applyBorder="1" applyAlignment="1">
      <alignment horizontal="center" vertical="center"/>
    </xf>
    <xf numFmtId="2" fontId="6" fillId="41" borderId="17" xfId="0" applyNumberFormat="1" applyFont="1" applyFill="1" applyBorder="1" applyAlignment="1">
      <alignment horizontal="center" vertical="center"/>
    </xf>
    <xf numFmtId="2" fontId="6" fillId="41" borderId="18" xfId="0" applyNumberFormat="1" applyFont="1" applyFill="1" applyBorder="1" applyAlignment="1">
      <alignment horizontal="center" vertical="center"/>
    </xf>
    <xf numFmtId="2" fontId="6" fillId="41" borderId="19" xfId="0" applyNumberFormat="1" applyFont="1" applyFill="1" applyBorder="1" applyAlignment="1">
      <alignment horizontal="center" vertical="center"/>
    </xf>
    <xf numFmtId="2" fontId="6" fillId="41" borderId="20" xfId="0" applyNumberFormat="1" applyFont="1" applyFill="1" applyBorder="1" applyAlignment="1">
      <alignment horizontal="center" vertical="center"/>
    </xf>
    <xf numFmtId="2" fontId="6" fillId="41" borderId="21" xfId="0" applyNumberFormat="1" applyFont="1" applyFill="1" applyBorder="1" applyAlignment="1">
      <alignment horizontal="center" vertical="center"/>
    </xf>
    <xf numFmtId="2" fontId="6" fillId="41" borderId="22" xfId="0" applyNumberFormat="1" applyFont="1" applyFill="1" applyBorder="1" applyAlignment="1">
      <alignment horizontal="center" vertical="center"/>
    </xf>
    <xf numFmtId="2" fontId="6" fillId="33" borderId="13" xfId="0" applyNumberFormat="1" applyFont="1" applyFill="1" applyBorder="1" applyAlignment="1">
      <alignment horizontal="center" vertical="center" wrapText="1"/>
    </xf>
    <xf numFmtId="2" fontId="6" fillId="33" borderId="15" xfId="0" applyNumberFormat="1" applyFont="1" applyFill="1" applyBorder="1" applyAlignment="1">
      <alignment horizontal="center" vertical="center"/>
    </xf>
    <xf numFmtId="2" fontId="6" fillId="33" borderId="16" xfId="0" applyNumberFormat="1" applyFont="1" applyFill="1" applyBorder="1" applyAlignment="1">
      <alignment horizontal="center" vertical="center"/>
    </xf>
    <xf numFmtId="0" fontId="6" fillId="39" borderId="13" xfId="0" applyFont="1" applyFill="1" applyBorder="1" applyAlignment="1">
      <alignment horizontal="center" vertical="center" wrapText="1"/>
    </xf>
    <xf numFmtId="0" fontId="6" fillId="39" borderId="15" xfId="0" applyFont="1" applyFill="1" applyBorder="1" applyAlignment="1">
      <alignment horizontal="center" vertical="center" wrapText="1"/>
    </xf>
    <xf numFmtId="0" fontId="6" fillId="39" borderId="16" xfId="0" applyFont="1" applyFill="1" applyBorder="1" applyAlignment="1">
      <alignment horizontal="center" vertical="center" wrapText="1"/>
    </xf>
    <xf numFmtId="0" fontId="7" fillId="40" borderId="13" xfId="0" applyFont="1" applyFill="1" applyBorder="1" applyAlignment="1">
      <alignment horizontal="center" vertical="center" wrapText="1"/>
    </xf>
    <xf numFmtId="0" fontId="7" fillId="40" borderId="15" xfId="0" applyFont="1" applyFill="1" applyBorder="1" applyAlignment="1">
      <alignment horizontal="center" vertical="center" wrapText="1"/>
    </xf>
    <xf numFmtId="0" fontId="7" fillId="40" borderId="16" xfId="0" applyFont="1" applyFill="1" applyBorder="1" applyAlignment="1">
      <alignment horizontal="center" vertical="center" wrapText="1"/>
    </xf>
    <xf numFmtId="0" fontId="14" fillId="42" borderId="0" xfId="0" applyFont="1" applyFill="1" applyAlignment="1">
      <alignment horizontal="center" vertical="center" wrapText="1"/>
    </xf>
    <xf numFmtId="0" fontId="14" fillId="42" borderId="21" xfId="0" applyFont="1" applyFill="1" applyBorder="1" applyAlignment="1">
      <alignment horizontal="center" vertical="center" wrapText="1"/>
    </xf>
    <xf numFmtId="2" fontId="6" fillId="35" borderId="11" xfId="0" applyNumberFormat="1" applyFont="1" applyFill="1" applyBorder="1" applyAlignment="1">
      <alignment horizontal="center" vertical="center" wrapText="1"/>
    </xf>
    <xf numFmtId="2" fontId="6" fillId="35" borderId="11" xfId="0" applyNumberFormat="1" applyFont="1" applyFill="1" applyBorder="1" applyAlignment="1">
      <alignment horizontal="center" vertical="center"/>
    </xf>
    <xf numFmtId="0" fontId="9" fillId="38" borderId="20" xfId="0" applyFont="1" applyFill="1" applyBorder="1" applyAlignment="1">
      <alignment horizontal="center" vertical="center"/>
    </xf>
    <xf numFmtId="0" fontId="9" fillId="38" borderId="21" xfId="0" applyFont="1" applyFill="1" applyBorder="1" applyAlignment="1">
      <alignment horizontal="center" vertical="center"/>
    </xf>
    <xf numFmtId="0" fontId="9" fillId="38" borderId="22" xfId="0" applyFont="1" applyFill="1" applyBorder="1" applyAlignment="1">
      <alignment horizontal="center" vertical="center"/>
    </xf>
    <xf numFmtId="0" fontId="0" fillId="0" borderId="0" xfId="0" applyFill="1" applyBorder="1" applyAlignment="1">
      <alignment horizontal="center" vertic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Cartographie de l'éligibilité d'un équipement</a:t>
            </a:r>
          </a:p>
        </c:rich>
      </c:tx>
      <c:layout>
        <c:manualLayout>
          <c:xMode val="factor"/>
          <c:yMode val="factor"/>
          <c:x val="0.0445"/>
          <c:y val="-0.01125"/>
        </c:manualLayout>
      </c:layout>
      <c:spPr>
        <a:noFill/>
        <a:ln w="3175">
          <a:noFill/>
        </a:ln>
      </c:spPr>
    </c:title>
    <c:plotArea>
      <c:layout>
        <c:manualLayout>
          <c:xMode val="edge"/>
          <c:yMode val="edge"/>
          <c:x val="0.24675"/>
          <c:y val="0.153"/>
          <c:w val="0.5465"/>
          <c:h val="0.769"/>
        </c:manualLayout>
      </c:layout>
      <c:radarChart>
        <c:radarStyle val="filled"/>
        <c:varyColors val="0"/>
        <c:ser>
          <c:idx val="0"/>
          <c:order val="0"/>
          <c:tx>
            <c:v>Auto-Diagnostic</c:v>
          </c:tx>
          <c:spPr>
            <a:gradFill rotWithShape="1">
              <a:gsLst>
                <a:gs pos="0">
                  <a:srgbClr val="2D96B3"/>
                </a:gs>
                <a:gs pos="100000">
                  <a:srgbClr val="A1DDF6"/>
                </a:gs>
              </a:gsLst>
              <a:lin ang="5400000" scaled="1"/>
            </a:gradFill>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cat>
            <c:strRef>
              <c:f>'3) Résultats'!$A$8:$A$12</c:f>
              <c:strCache>
                <c:ptCount val="5"/>
                <c:pt idx="0">
                  <c:v>Expertise Médicale</c:v>
                </c:pt>
                <c:pt idx="1">
                  <c:v>Expertise Informatique</c:v>
                </c:pt>
                <c:pt idx="2">
                  <c:v>Expertise biomédicale</c:v>
                </c:pt>
                <c:pt idx="3">
                  <c:v>Expertise Juridique</c:v>
                </c:pt>
                <c:pt idx="4">
                  <c:v>Expertise économique</c:v>
                </c:pt>
              </c:strCache>
            </c:strRef>
          </c:cat>
          <c:val>
            <c:numRef>
              <c:f>'3) Résultats'!$B$8:$B$12</c:f>
              <c:numCache>
                <c:ptCount val="5"/>
                <c:pt idx="0">
                  <c:v>0</c:v>
                </c:pt>
                <c:pt idx="1">
                  <c:v>0</c:v>
                </c:pt>
                <c:pt idx="2">
                  <c:v>0</c:v>
                </c:pt>
                <c:pt idx="3">
                  <c:v>0</c:v>
                </c:pt>
                <c:pt idx="4">
                  <c:v>0</c:v>
                </c:pt>
              </c:numCache>
            </c:numRef>
          </c:val>
        </c:ser>
        <c:ser>
          <c:idx val="1"/>
          <c:order val="1"/>
          <c:spPr>
            <a:gradFill rotWithShape="1">
              <a:gsLst>
                <a:gs pos="0">
                  <a:srgbClr val="39B7D8"/>
                </a:gs>
                <a:gs pos="100000">
                  <a:srgbClr val="95EEFF"/>
                </a:gs>
              </a:gsLst>
              <a:lin ang="5400000" scaled="1"/>
            </a:gradFill>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cat>
            <c:strRef>
              <c:f>'3) Résultats'!$A$8:$A$12</c:f>
              <c:strCache>
                <c:ptCount val="5"/>
                <c:pt idx="0">
                  <c:v>Expertise Médicale</c:v>
                </c:pt>
                <c:pt idx="1">
                  <c:v>Expertise Informatique</c:v>
                </c:pt>
                <c:pt idx="2">
                  <c:v>Expertise biomédicale</c:v>
                </c:pt>
                <c:pt idx="3">
                  <c:v>Expertise Juridique</c:v>
                </c:pt>
                <c:pt idx="4">
                  <c:v>Expertise économique</c:v>
                </c:pt>
              </c:strCache>
            </c:strRef>
          </c:cat>
          <c:val>
            <c:numRef>
              <c:f>'3) Résultats'!$B$4</c:f>
              <c:numCache>
                <c:ptCount val="1"/>
                <c:pt idx="0">
                  <c:v>0</c:v>
                </c:pt>
              </c:numCache>
            </c:numRef>
          </c:val>
        </c:ser>
        <c:ser>
          <c:idx val="2"/>
          <c:order val="2"/>
          <c:spPr>
            <a:gradFill rotWithShape="1">
              <a:gsLst>
                <a:gs pos="0">
                  <a:srgbClr val="A1D2E4"/>
                </a:gs>
                <a:gs pos="100000">
                  <a:srgbClr val="BFF3FF"/>
                </a:gs>
              </a:gsLst>
              <a:lin ang="5400000" scaled="1"/>
            </a:gradFill>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cat>
            <c:strRef>
              <c:f>'3) Résultats'!$A$8:$A$12</c:f>
              <c:strCache>
                <c:ptCount val="5"/>
                <c:pt idx="0">
                  <c:v>Expertise Médicale</c:v>
                </c:pt>
                <c:pt idx="1">
                  <c:v>Expertise Informatique</c:v>
                </c:pt>
                <c:pt idx="2">
                  <c:v>Expertise biomédicale</c:v>
                </c:pt>
                <c:pt idx="3">
                  <c:v>Expertise Juridique</c:v>
                </c:pt>
                <c:pt idx="4">
                  <c:v>Expertise économique</c:v>
                </c:pt>
              </c:strCache>
            </c:strRef>
          </c:cat>
          <c:val>
            <c:numRef>
              <c:f>'3) Résultats'!$B$4</c:f>
              <c:numCache>
                <c:ptCount val="1"/>
                <c:pt idx="0">
                  <c:v>0</c:v>
                </c:pt>
              </c:numCache>
            </c:numRef>
          </c:val>
        </c:ser>
        <c:axId val="64871265"/>
        <c:axId val="46970474"/>
      </c:radarChart>
      <c:catAx>
        <c:axId val="64871265"/>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6970474"/>
        <c:crosses val="autoZero"/>
        <c:auto val="0"/>
        <c:lblOffset val="100"/>
        <c:tickLblSkip val="1"/>
        <c:noMultiLvlLbl val="0"/>
      </c:catAx>
      <c:valAx>
        <c:axId val="46970474"/>
        <c:scaling>
          <c:orientation val="minMax"/>
          <c:max val="1"/>
          <c:min val="0"/>
        </c:scaling>
        <c:axPos val="l"/>
        <c:majorGridlines>
          <c:spPr>
            <a:ln w="3175">
              <a:solidFill>
                <a:srgbClr val="808080"/>
              </a:solidFill>
            </a:ln>
          </c:spPr>
        </c:majorGridlines>
        <c:delete val="0"/>
        <c:numFmt formatCode="General" sourceLinked="1"/>
        <c:majorTickMark val="none"/>
        <c:minorTickMark val="none"/>
        <c:tickLblPos val="high"/>
        <c:spPr>
          <a:ln w="3175">
            <a:solidFill>
              <a:srgbClr val="808080"/>
            </a:solidFill>
          </a:ln>
        </c:spPr>
        <c:txPr>
          <a:bodyPr vert="horz" rot="-2160000"/>
          <a:lstStyle/>
          <a:p>
            <a:pPr>
              <a:defRPr lang="en-US" cap="none" sz="800" b="0" i="0" u="none" baseline="0">
                <a:solidFill>
                  <a:srgbClr val="000000"/>
                </a:solidFill>
              </a:defRPr>
            </a:pPr>
          </a:p>
        </c:txPr>
        <c:crossAx val="64871265"/>
        <c:crossesAt val="1"/>
        <c:crossBetween val="between"/>
        <c:dispUnits/>
        <c:majorUnit val="0.2"/>
        <c:minorUnit val="0.05"/>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38100</xdr:rowOff>
    </xdr:from>
    <xdr:to>
      <xdr:col>13</xdr:col>
      <xdr:colOff>38100</xdr:colOff>
      <xdr:row>7</xdr:row>
      <xdr:rowOff>0</xdr:rowOff>
    </xdr:to>
    <xdr:sp>
      <xdr:nvSpPr>
        <xdr:cNvPr id="1" name="Text Box 2"/>
        <xdr:cNvSpPr txBox="1">
          <a:spLocks noChangeArrowheads="1"/>
        </xdr:cNvSpPr>
      </xdr:nvSpPr>
      <xdr:spPr>
        <a:xfrm>
          <a:off x="104775" y="38100"/>
          <a:ext cx="9839325" cy="1095375"/>
        </a:xfrm>
        <a:prstGeom prst="rect">
          <a:avLst/>
        </a:prstGeom>
        <a:solidFill>
          <a:srgbClr val="FCF305"/>
        </a:solidFill>
        <a:ln w="9525" cmpd="sng">
          <a:solidFill>
            <a:srgbClr val="000000"/>
          </a:solidFill>
          <a:headEnd type="none"/>
          <a:tailEnd type="none"/>
        </a:ln>
      </xdr:spPr>
      <xdr:txBody>
        <a:bodyPr vertOverflow="clip" wrap="square" lIns="57600" tIns="46800" rIns="54000" bIns="46800" anchor="ctr"/>
        <a:p>
          <a:pPr algn="ctr">
            <a:defRPr/>
          </a:pPr>
          <a:r>
            <a:rPr lang="en-US" cap="none" sz="1400" b="1" i="0" u="none" baseline="0">
              <a:solidFill>
                <a:srgbClr val="000000"/>
              </a:solidFill>
              <a:latin typeface="Arial"/>
              <a:ea typeface="Arial"/>
              <a:cs typeface="Arial"/>
            </a:rPr>
            <a:t>Evaluation d'éligibilité d'un équipement dans une solution de télémédecine</a:t>
          </a:r>
        </a:p>
      </xdr:txBody>
    </xdr:sp>
    <xdr:clientData/>
  </xdr:twoCellAnchor>
  <xdr:twoCellAnchor>
    <xdr:from>
      <xdr:col>0</xdr:col>
      <xdr:colOff>104775</xdr:colOff>
      <xdr:row>7</xdr:row>
      <xdr:rowOff>38100</xdr:rowOff>
    </xdr:from>
    <xdr:to>
      <xdr:col>13</xdr:col>
      <xdr:colOff>47625</xdr:colOff>
      <xdr:row>20</xdr:row>
      <xdr:rowOff>104775</xdr:rowOff>
    </xdr:to>
    <xdr:sp>
      <xdr:nvSpPr>
        <xdr:cNvPr id="2" name="Text Box 3"/>
        <xdr:cNvSpPr txBox="1">
          <a:spLocks noChangeArrowheads="1"/>
        </xdr:cNvSpPr>
      </xdr:nvSpPr>
      <xdr:spPr>
        <a:xfrm>
          <a:off x="104775" y="1171575"/>
          <a:ext cx="9848850" cy="2171700"/>
        </a:xfrm>
        <a:prstGeom prst="rect">
          <a:avLst/>
        </a:prstGeom>
        <a:solidFill>
          <a:srgbClr val="FFFF99"/>
        </a:solidFill>
        <a:ln w="9525" cmpd="sng">
          <a:solidFill>
            <a:srgbClr val="000000"/>
          </a:solidFill>
          <a:headEnd type="none"/>
          <a:tailEnd type="none"/>
        </a:ln>
      </xdr:spPr>
      <xdr:txBody>
        <a:bodyPr vertOverflow="clip" wrap="square" lIns="57600" tIns="46800" rIns="54000" bIns="46800"/>
        <a:p>
          <a:pPr algn="l">
            <a:defRPr/>
          </a:pPr>
          <a:r>
            <a:rPr lang="en-US" cap="none" sz="1200" b="1" i="1" u="none" baseline="0">
              <a:solidFill>
                <a:srgbClr val="DD0806"/>
              </a:solidFill>
              <a:latin typeface="Arial"/>
              <a:ea typeface="Arial"/>
              <a:cs typeface="Arial"/>
            </a:rPr>
            <a:t>                                                         A LIRE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Pour Qui</a:t>
          </a:r>
          <a:r>
            <a:rPr lang="en-US" cap="none" sz="1200" b="0" i="0" u="none" baseline="0">
              <a:solidFill>
                <a:srgbClr val="000000"/>
              </a:solidFill>
              <a:latin typeface="Arial"/>
              <a:ea typeface="Arial"/>
              <a:cs typeface="Arial"/>
            </a:rPr>
            <a:t> : </a:t>
          </a:r>
          <a:r>
            <a:rPr lang="en-US" cap="none" sz="1200" b="0" i="0" u="none" baseline="0">
              <a:solidFill>
                <a:srgbClr val="000000"/>
              </a:solidFill>
              <a:latin typeface="Arial"/>
              <a:ea typeface="Arial"/>
              <a:cs typeface="Arial"/>
            </a:rPr>
            <a:t>Pour les experts d'un groupement de coopération sanitaire, ou d'une organisation en charge du déploiement de la télémédecine</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Pour Quoi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 </a:t>
          </a:r>
          <a:r>
            <a:rPr lang="en-US" cap="none" sz="1200" b="0" i="0" u="none" baseline="0">
              <a:solidFill>
                <a:srgbClr val="000000"/>
              </a:solidFill>
              <a:latin typeface="Arial"/>
              <a:ea typeface="Arial"/>
              <a:cs typeface="Arial"/>
            </a:rPr>
            <a:t>Evaluation des seuils de criticité admissibles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 </a:t>
          </a:r>
          <a:r>
            <a:rPr lang="en-US" cap="none" sz="1200" b="0" i="0" u="none" baseline="0">
              <a:solidFill>
                <a:srgbClr val="000000"/>
              </a:solidFill>
              <a:latin typeface="Arial"/>
              <a:ea typeface="Arial"/>
              <a:cs typeface="Arial"/>
            </a:rPr>
            <a:t>Prise de décision quant à l'intégration de cet équipement</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Comment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1. Remplir cette grille d’auto-évaluation simple et rapide à utiliser, il n’y a qu’à cliquer sur l'onglet "grille d'évaluation"
</a:t>
          </a:r>
          <a:r>
            <a:rPr lang="en-US" cap="none" sz="1200" b="0" i="0" u="none" baseline="0">
              <a:solidFill>
                <a:srgbClr val="000000"/>
              </a:solidFill>
              <a:latin typeface="Arial"/>
              <a:ea typeface="Arial"/>
              <a:cs typeface="Arial"/>
            </a:rPr>
            <a:t>        2. Elle fournit une cartographie directe de la situation avec l'onglet "cartographie"
</a:t>
          </a:r>
          <a:r>
            <a:rPr lang="en-US" cap="none" sz="1200" b="0" i="0" u="none" baseline="0">
              <a:solidFill>
                <a:srgbClr val="000000"/>
              </a:solidFill>
              <a:latin typeface="Arial"/>
              <a:ea typeface="Arial"/>
              <a:cs typeface="Arial"/>
            </a:rPr>
            <a:t>      
</a:t>
          </a:r>
        </a:p>
      </xdr:txBody>
    </xdr:sp>
    <xdr:clientData/>
  </xdr:twoCellAnchor>
  <xdr:twoCellAnchor>
    <xdr:from>
      <xdr:col>0</xdr:col>
      <xdr:colOff>114300</xdr:colOff>
      <xdr:row>21</xdr:row>
      <xdr:rowOff>0</xdr:rowOff>
    </xdr:from>
    <xdr:to>
      <xdr:col>13</xdr:col>
      <xdr:colOff>38100</xdr:colOff>
      <xdr:row>27</xdr:row>
      <xdr:rowOff>66675</xdr:rowOff>
    </xdr:to>
    <xdr:sp>
      <xdr:nvSpPr>
        <xdr:cNvPr id="3" name="Text Box 4"/>
        <xdr:cNvSpPr txBox="1">
          <a:spLocks noChangeArrowheads="1"/>
        </xdr:cNvSpPr>
      </xdr:nvSpPr>
      <xdr:spPr>
        <a:xfrm>
          <a:off x="114300" y="3400425"/>
          <a:ext cx="9829800" cy="1038225"/>
        </a:xfrm>
        <a:prstGeom prst="rect">
          <a:avLst/>
        </a:prstGeom>
        <a:solidFill>
          <a:srgbClr val="FFFFFF"/>
        </a:solidFill>
        <a:ln w="9525" cmpd="sng">
          <a:solidFill>
            <a:srgbClr val="000000"/>
          </a:solidFill>
          <a:headEnd type="none"/>
          <a:tailEnd type="none"/>
        </a:ln>
      </xdr:spPr>
      <xdr:txBody>
        <a:bodyPr vertOverflow="clip" wrap="square" lIns="93600" tIns="46800" rIns="54000" bIns="46800"/>
        <a:p>
          <a:pPr algn="l">
            <a:defRPr/>
          </a:pPr>
          <a:r>
            <a:rPr lang="en-US" cap="none" sz="1200" b="1" i="1" u="none" baseline="0">
              <a:solidFill>
                <a:srgbClr val="DD0806"/>
              </a:solidFill>
              <a:latin typeface="Arial"/>
              <a:ea typeface="Arial"/>
              <a:cs typeface="Arial"/>
            </a:rPr>
            <a:t>                                                    A REMPLIR !...</a:t>
          </a:r>
          <a:r>
            <a:rPr lang="en-US" cap="none" sz="1200" b="1" i="0" u="none" baseline="0">
              <a:solidFill>
                <a:srgbClr val="0000D4"/>
              </a:solidFill>
              <a:latin typeface="Arial"/>
              <a:ea typeface="Arial"/>
              <a:cs typeface="Arial"/>
            </a:rPr>
            <a:t>
</a:t>
          </a:r>
          <a:r>
            <a:rPr lang="en-US" cap="none" sz="1200" b="1" i="0" u="none" baseline="0">
              <a:solidFill>
                <a:srgbClr val="0000D4"/>
              </a:solidFill>
              <a:latin typeface="Arial"/>
              <a:ea typeface="Arial"/>
              <a:cs typeface="Arial"/>
            </a:rPr>
            <a:t>
</a:t>
          </a:r>
          <a:r>
            <a:rPr lang="en-US" cap="none" sz="1200" b="1" i="0" u="none" baseline="0">
              <a:solidFill>
                <a:srgbClr val="0000D4"/>
              </a:solidFill>
              <a:latin typeface="Arial"/>
              <a:ea typeface="Arial"/>
              <a:cs typeface="Arial"/>
            </a:rPr>
            <a:t>Nom et fonction</a:t>
          </a:r>
          <a:r>
            <a:rPr lang="en-US" cap="none" sz="1200" b="0" i="0" u="none" baseline="0">
              <a:solidFill>
                <a:srgbClr val="0000D4"/>
              </a:solidFill>
              <a:latin typeface="Arial"/>
              <a:ea typeface="Arial"/>
              <a:cs typeface="Arial"/>
            </a:rPr>
            <a:t> de l’évaluateur (plusieurs possibles) : .....
</a:t>
          </a:r>
          <a:r>
            <a:rPr lang="en-US" cap="none" sz="1200" b="0" i="0" u="none" baseline="0">
              <a:solidFill>
                <a:srgbClr val="0000D4"/>
              </a:solidFill>
              <a:latin typeface="Arial"/>
              <a:ea typeface="Arial"/>
              <a:cs typeface="Arial"/>
            </a:rPr>
            <a:t>Nom de la structure où se déroule cette évaluation :.........
</a:t>
          </a:r>
          <a:r>
            <a:rPr lang="en-US" cap="none" sz="1200" b="0" i="0" u="none" baseline="0">
              <a:solidFill>
                <a:srgbClr val="0000D4"/>
              </a:solidFill>
              <a:latin typeface="Arial"/>
              <a:ea typeface="Arial"/>
              <a:cs typeface="Arial"/>
            </a:rPr>
            <a:t>Date de l’évaluation :.........
</a:t>
          </a:r>
          <a:r>
            <a:rPr lang="en-US" cap="none" sz="1200" b="0" i="0" u="none" baseline="0">
              <a:solidFill>
                <a:srgbClr val="0000D4"/>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76200</xdr:rowOff>
    </xdr:from>
    <xdr:to>
      <xdr:col>8</xdr:col>
      <xdr:colOff>2495550</xdr:colOff>
      <xdr:row>2</xdr:row>
      <xdr:rowOff>114300</xdr:rowOff>
    </xdr:to>
    <xdr:sp>
      <xdr:nvSpPr>
        <xdr:cNvPr id="1" name="Rectangle 160"/>
        <xdr:cNvSpPr>
          <a:spLocks/>
        </xdr:cNvSpPr>
      </xdr:nvSpPr>
      <xdr:spPr>
        <a:xfrm>
          <a:off x="47625" y="76200"/>
          <a:ext cx="11220450" cy="723900"/>
        </a:xfrm>
        <a:prstGeom prst="rect">
          <a:avLst/>
        </a:prstGeom>
        <a:solidFill>
          <a:srgbClr val="FCF305"/>
        </a:solidFill>
        <a:ln w="28575" cmpd="sng">
          <a:solidFill>
            <a:srgbClr val="000000"/>
          </a:solidFill>
          <a:headEnd type="none"/>
          <a:tailEnd type="none"/>
        </a:ln>
      </xdr:spPr>
      <xdr:txBody>
        <a:bodyPr vertOverflow="clip" wrap="square" lIns="45720" tIns="32004" rIns="45720" bIns="32004" anchor="ctr"/>
        <a:p>
          <a:pPr algn="ctr">
            <a:defRPr/>
          </a:pPr>
          <a:r>
            <a:rPr lang="en-US" cap="none" sz="2400" b="1" i="0" u="none" baseline="0">
              <a:solidFill>
                <a:srgbClr val="000000"/>
              </a:solidFill>
              <a:latin typeface="Arial"/>
              <a:ea typeface="Arial"/>
              <a:cs typeface="Arial"/>
            </a:rPr>
            <a:t>GRILLE de DIAGNOSTIC </a:t>
          </a:r>
          <a:r>
            <a:rPr lang="en-US" cap="none" sz="1000" b="0" i="0" u="none" baseline="0">
              <a:solidFill>
                <a:srgbClr val="000000"/>
              </a:solidFill>
              <a:latin typeface="Arial"/>
              <a:ea typeface="Arial"/>
              <a:cs typeface="Arial"/>
            </a:rPr>
            <a:t>© Farges 2010</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457200</xdr:colOff>
      <xdr:row>12</xdr:row>
      <xdr:rowOff>28575</xdr:rowOff>
    </xdr:from>
    <xdr:to>
      <xdr:col>1</xdr:col>
      <xdr:colOff>752475</xdr:colOff>
      <xdr:row>15</xdr:row>
      <xdr:rowOff>19050</xdr:rowOff>
    </xdr:to>
    <xdr:sp>
      <xdr:nvSpPr>
        <xdr:cNvPr id="1" name="Flèche vers le haut 2"/>
        <xdr:cNvSpPr>
          <a:spLocks/>
        </xdr:cNvSpPr>
      </xdr:nvSpPr>
      <xdr:spPr>
        <a:xfrm>
          <a:off x="7153275" y="3914775"/>
          <a:ext cx="295275" cy="476250"/>
        </a:xfrm>
        <a:prstGeom prst="upArrow">
          <a:avLst>
            <a:gd name="adj" fmla="val -12518"/>
          </a:avLst>
        </a:prstGeom>
        <a:gradFill rotWithShape="1">
          <a:gsLst>
            <a:gs pos="0">
              <a:srgbClr val="9BC1FF"/>
            </a:gs>
            <a:gs pos="100000">
              <a:srgbClr val="3F80CD"/>
            </a:gs>
          </a:gsLst>
          <a:lin ang="5400000" scaled="1"/>
        </a:gradFill>
        <a:ln w="9525" cmpd="sng">
          <a:solidFill>
            <a:srgbClr val="4A7EBB"/>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2266950</xdr:colOff>
      <xdr:row>14</xdr:row>
      <xdr:rowOff>123825</xdr:rowOff>
    </xdr:from>
    <xdr:to>
      <xdr:col>2</xdr:col>
      <xdr:colOff>47625</xdr:colOff>
      <xdr:row>19</xdr:row>
      <xdr:rowOff>76200</xdr:rowOff>
    </xdr:to>
    <xdr:sp>
      <xdr:nvSpPr>
        <xdr:cNvPr id="2" name="ZoneTexte 3"/>
        <xdr:cNvSpPr txBox="1">
          <a:spLocks noChangeArrowheads="1"/>
        </xdr:cNvSpPr>
      </xdr:nvSpPr>
      <xdr:spPr>
        <a:xfrm>
          <a:off x="2266950" y="4333875"/>
          <a:ext cx="5705475" cy="762000"/>
        </a:xfrm>
        <a:prstGeom prst="rect">
          <a:avLst/>
        </a:prstGeom>
        <a:gradFill rotWithShape="1">
          <a:gsLst>
            <a:gs pos="0">
              <a:srgbClr val="E5EEFF"/>
            </a:gs>
            <a:gs pos="64999">
              <a:srgbClr val="BFD5FF"/>
            </a:gs>
            <a:gs pos="100000">
              <a:srgbClr val="A3C4FF"/>
            </a:gs>
          </a:gsLst>
          <a:lin ang="5400000" scaled="1"/>
        </a:gradFill>
        <a:ln w="9525" cmpd="sng">
          <a:solidFill>
            <a:srgbClr val="4A7EBB"/>
          </a:solidFill>
          <a:headEnd type="none"/>
          <a:tailEnd type="none"/>
        </a:ln>
      </xdr:spPr>
      <xdr:txBody>
        <a:bodyPr vertOverflow="clip" wrap="square" anchor="ctr"/>
        <a:p>
          <a:pPr algn="ctr">
            <a:defRPr/>
          </a:pPr>
          <a:r>
            <a:rPr lang="en-US" cap="none" sz="1400" b="1" i="0" u="none" baseline="0">
              <a:solidFill>
                <a:srgbClr val="000000"/>
              </a:solidFill>
              <a:latin typeface="Calibri"/>
              <a:ea typeface="Calibri"/>
              <a:cs typeface="Calibri"/>
            </a:rPr>
            <a:t>Ne pas toucher à cette colonne : faire seulement un copier, puis "Collage spécial... " "Valeurs" dans les colonnes à droite 
</a:t>
          </a:r>
          <a:r>
            <a:rPr lang="en-US" cap="none" sz="1400" b="1" i="0" u="none" baseline="0">
              <a:solidFill>
                <a:srgbClr val="000000"/>
              </a:solidFill>
              <a:latin typeface="Calibri"/>
              <a:ea typeface="Calibri"/>
              <a:cs typeface="Calibri"/>
            </a:rPr>
            <a:t>(d, e, f..)</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0.162</cdr:x>
      <cdr:y>0.94225</cdr:y>
    </cdr:from>
    <cdr:to>
      <cdr:x>0.8905</cdr:x>
      <cdr:y>1</cdr:y>
    </cdr:to>
    <cdr:sp>
      <cdr:nvSpPr>
        <cdr:cNvPr id="1" name="Text Box 1"/>
        <cdr:cNvSpPr txBox="1">
          <a:spLocks noChangeArrowheads="1"/>
        </cdr:cNvSpPr>
      </cdr:nvSpPr>
      <cdr:spPr>
        <a:xfrm>
          <a:off x="981075" y="4086225"/>
          <a:ext cx="4429125" cy="257175"/>
        </a:xfrm>
        <a:prstGeom prst="rect">
          <a:avLst/>
        </a:prstGeom>
        <a:noFill/>
        <a:ln w="9525" cmpd="sng">
          <a:solidFill>
            <a:srgbClr val="000000"/>
          </a:solidFill>
          <a:headEnd type="none"/>
          <a:tailEnd type="none"/>
        </a:ln>
      </cdr:spPr>
      <cdr:txBody>
        <a:bodyPr vertOverflow="clip" wrap="square" lIns="27432" tIns="0" rIns="0" bIns="22860" anchor="b"/>
        <a:p>
          <a:pPr algn="ctr">
            <a:defRPr/>
          </a:pPr>
          <a:r>
            <a:rPr lang="en-US" cap="none" sz="1050" b="0" i="0" u="none" baseline="0">
              <a:solidFill>
                <a:srgbClr val="0066CC"/>
              </a:solidFill>
              <a:latin typeface="Arial"/>
              <a:ea typeface="Arial"/>
              <a:cs typeface="Arial"/>
            </a:rPr>
            <a:t>Equipement</a:t>
          </a:r>
          <a:r>
            <a:rPr lang="en-US" cap="none" sz="1050" b="0" i="0" u="none" baseline="0">
              <a:solidFill>
                <a:srgbClr val="0066CC"/>
              </a:solidFill>
              <a:latin typeface="Arial"/>
              <a:ea typeface="Arial"/>
              <a:cs typeface="Arial"/>
            </a:rPr>
            <a:t> étudié </a:t>
          </a:r>
          <a:r>
            <a:rPr lang="en-US" cap="none" sz="1050" b="0" i="0" u="none" baseline="0">
              <a:solidFill>
                <a:srgbClr val="0066CC"/>
              </a:solidFill>
              <a:latin typeface="Arial"/>
              <a:ea typeface="Arial"/>
              <a:cs typeface="Arial"/>
            </a:rPr>
            <a:t>: ... -   Date : ...</a:t>
          </a:r>
        </a:p>
      </cdr:txBody>
    </cdr:sp>
  </cdr:relSizeAnchor>
  <cdr:relSizeAnchor xmlns:cdr="http://schemas.openxmlformats.org/drawingml/2006/chartDrawing">
    <cdr:from>
      <cdr:x>-0.002</cdr:x>
      <cdr:y>-0.001</cdr:y>
    </cdr:from>
    <cdr:to>
      <cdr:x>0.11575</cdr:x>
      <cdr:y>0.0575</cdr:y>
    </cdr:to>
    <cdr:pic>
      <cdr:nvPicPr>
        <cdr:cNvPr id="2" name="Image 1"/>
        <cdr:cNvPicPr preferRelativeResize="1">
          <a:picLocks noChangeAspect="1"/>
        </cdr:cNvPicPr>
      </cdr:nvPicPr>
      <cdr:blipFill>
        <a:blip r:embed="rId1"/>
        <a:stretch>
          <a:fillRect/>
        </a:stretch>
      </cdr:blipFill>
      <cdr:spPr>
        <a:xfrm>
          <a:off x="-9524" y="0"/>
          <a:ext cx="714375" cy="257175"/>
        </a:xfrm>
        <a:prstGeom prst="rect">
          <a:avLst/>
        </a:prstGeom>
        <a:noFill/>
        <a:ln w="9525" cmpd="sng">
          <a:noFill/>
        </a:ln>
      </cdr:spPr>
    </cdr:pic>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66675</xdr:rowOff>
    </xdr:from>
    <xdr:to>
      <xdr:col>8</xdr:col>
      <xdr:colOff>38100</xdr:colOff>
      <xdr:row>27</xdr:row>
      <xdr:rowOff>38100</xdr:rowOff>
    </xdr:to>
    <xdr:graphicFrame>
      <xdr:nvGraphicFramePr>
        <xdr:cNvPr id="1" name="Chart 1"/>
        <xdr:cNvGraphicFramePr/>
      </xdr:nvGraphicFramePr>
      <xdr:xfrm>
        <a:off x="171450" y="66675"/>
        <a:ext cx="6076950" cy="43434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152400</xdr:rowOff>
    </xdr:from>
    <xdr:to>
      <xdr:col>4</xdr:col>
      <xdr:colOff>0</xdr:colOff>
      <xdr:row>2</xdr:row>
      <xdr:rowOff>161925</xdr:rowOff>
    </xdr:to>
    <xdr:sp>
      <xdr:nvSpPr>
        <xdr:cNvPr id="1" name="Text Box 1"/>
        <xdr:cNvSpPr txBox="1">
          <a:spLocks noChangeArrowheads="1"/>
        </xdr:cNvSpPr>
      </xdr:nvSpPr>
      <xdr:spPr>
        <a:xfrm>
          <a:off x="0" y="152400"/>
          <a:ext cx="7381875" cy="333375"/>
        </a:xfrm>
        <a:prstGeom prst="rect">
          <a:avLst/>
        </a:prstGeom>
        <a:solidFill>
          <a:srgbClr val="FCF305"/>
        </a:solidFill>
        <a:ln w="9525" cmpd="sng">
          <a:solidFill>
            <a:srgbClr val="000000"/>
          </a:solidFill>
          <a:headEnd type="none"/>
          <a:tailEnd type="none"/>
        </a:ln>
      </xdr:spPr>
      <xdr:txBody>
        <a:bodyPr vertOverflow="clip" wrap="square" lIns="36576" tIns="27432" rIns="36576" bIns="0"/>
        <a:p>
          <a:pPr algn="ctr">
            <a:defRPr/>
          </a:pPr>
          <a:r>
            <a:rPr lang="en-US" cap="none" sz="1800" b="1" i="0" u="none" baseline="0">
              <a:solidFill>
                <a:srgbClr val="000000"/>
              </a:solidFill>
              <a:latin typeface="Arial"/>
              <a:ea typeface="Arial"/>
              <a:cs typeface="Arial"/>
            </a:rPr>
            <a:t>FICHE D'AMELIORATION</a:t>
          </a:r>
        </a:p>
      </xdr:txBody>
    </xdr:sp>
    <xdr:clientData/>
  </xdr:twoCellAnchor>
</xdr:wsDr>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D29" sqref="D29"/>
    </sheetView>
  </sheetViews>
  <sheetFormatPr defaultColWidth="11.421875" defaultRowHeight="12.75"/>
  <sheetData/>
  <sheetProtection/>
  <printOptions/>
  <pageMargins left="0.7500000000000001" right="0.7500000000000001" top="0.984251969" bottom="0.984251969" header="0.49" footer="0.49"/>
  <pageSetup orientation="portrait" paperSize="9" scale="50"/>
  <drawing r:id="rId1"/>
</worksheet>
</file>

<file path=xl/worksheets/sheet2.xml><?xml version="1.0" encoding="utf-8"?>
<worksheet xmlns="http://schemas.openxmlformats.org/spreadsheetml/2006/main" xmlns:r="http://schemas.openxmlformats.org/officeDocument/2006/relationships">
  <dimension ref="A1:U28"/>
  <sheetViews>
    <sheetView zoomScale="60" zoomScaleNormal="60" zoomScalePageLayoutView="0" workbookViewId="0" topLeftCell="A16">
      <selection activeCell="B15" sqref="B15"/>
    </sheetView>
  </sheetViews>
  <sheetFormatPr defaultColWidth="10.8515625" defaultRowHeight="12.75" outlineLevelCol="1"/>
  <cols>
    <col min="1" max="1" width="8.140625" style="2" customWidth="1"/>
    <col min="2" max="2" width="46.00390625" style="64" customWidth="1"/>
    <col min="3" max="3" width="6.00390625" style="63" customWidth="1"/>
    <col min="4" max="4" width="8.421875" style="63" customWidth="1"/>
    <col min="5" max="5" width="8.140625" style="63" customWidth="1"/>
    <col min="6" max="6" width="7.7109375" style="63" customWidth="1"/>
    <col min="7" max="7" width="8.28125" style="63" customWidth="1"/>
    <col min="8" max="8" width="38.8515625" style="63" customWidth="1"/>
    <col min="9" max="9" width="37.421875" style="63" customWidth="1"/>
    <col min="10" max="10" width="3.8515625" style="63" customWidth="1" outlineLevel="1"/>
    <col min="11" max="11" width="13.7109375" style="10" customWidth="1" outlineLevel="1"/>
    <col min="12" max="16" width="10.8515625" style="63" customWidth="1" outlineLevel="1"/>
    <col min="17" max="17" width="11.8515625" style="61" customWidth="1" outlineLevel="1"/>
    <col min="18" max="18" width="16.00390625" style="82" customWidth="1" outlineLevel="1"/>
    <col min="19" max="19" width="16.00390625" style="83" customWidth="1" outlineLevel="1"/>
    <col min="20" max="20" width="16.00390625" style="82" customWidth="1" outlineLevel="1"/>
    <col min="21" max="21" width="16.00390625" style="83" customWidth="1" outlineLevel="1"/>
    <col min="22" max="16384" width="10.8515625" style="63" customWidth="1"/>
  </cols>
  <sheetData>
    <row r="1" spans="2:21" ht="31.5" customHeight="1">
      <c r="B1" s="62"/>
      <c r="C1" s="62"/>
      <c r="D1" s="62"/>
      <c r="E1" s="62"/>
      <c r="F1" s="62"/>
      <c r="G1" s="62"/>
      <c r="H1" s="62"/>
      <c r="I1" s="62"/>
      <c r="K1" s="114" t="s">
        <v>28</v>
      </c>
      <c r="L1" s="115"/>
      <c r="M1" s="115"/>
      <c r="N1" s="115"/>
      <c r="O1" s="115"/>
      <c r="P1" s="115"/>
      <c r="Q1" s="116"/>
      <c r="R1" s="135" t="s">
        <v>27</v>
      </c>
      <c r="S1" s="120" t="s">
        <v>28</v>
      </c>
      <c r="T1" s="121"/>
      <c r="U1" s="122"/>
    </row>
    <row r="2" spans="2:21" ht="22.5" customHeight="1">
      <c r="B2" s="70"/>
      <c r="C2" s="66"/>
      <c r="D2" s="67"/>
      <c r="E2" s="10"/>
      <c r="F2" s="10"/>
      <c r="G2" s="10"/>
      <c r="K2" s="117"/>
      <c r="L2" s="118"/>
      <c r="M2" s="118"/>
      <c r="N2" s="118"/>
      <c r="O2" s="118"/>
      <c r="P2" s="118"/>
      <c r="Q2" s="119"/>
      <c r="R2" s="136"/>
      <c r="S2" s="123"/>
      <c r="T2" s="124"/>
      <c r="U2" s="125"/>
    </row>
    <row r="3" spans="1:21" s="74" customFormat="1" ht="22.5" customHeight="1">
      <c r="A3" s="19"/>
      <c r="B3" s="71"/>
      <c r="C3" s="72"/>
      <c r="D3" s="73"/>
      <c r="E3" s="20"/>
      <c r="F3" s="20"/>
      <c r="G3" s="20"/>
      <c r="K3" s="20"/>
      <c r="L3" s="139" t="s">
        <v>17</v>
      </c>
      <c r="M3" s="140"/>
      <c r="N3" s="140"/>
      <c r="O3" s="140"/>
      <c r="P3" s="140"/>
      <c r="Q3" s="141"/>
      <c r="R3" s="132" t="s">
        <v>26</v>
      </c>
      <c r="S3" s="137" t="s">
        <v>21</v>
      </c>
      <c r="T3" s="129" t="s">
        <v>2</v>
      </c>
      <c r="U3" s="126" t="s">
        <v>22</v>
      </c>
    </row>
    <row r="4" spans="1:21" s="74" customFormat="1" ht="47.25">
      <c r="A4" s="109" t="s">
        <v>0</v>
      </c>
      <c r="B4" s="110"/>
      <c r="C4" s="21" t="s">
        <v>8</v>
      </c>
      <c r="D4" s="21" t="s">
        <v>5</v>
      </c>
      <c r="E4" s="21" t="s">
        <v>6</v>
      </c>
      <c r="F4" s="21" t="s">
        <v>7</v>
      </c>
      <c r="G4" s="21" t="s">
        <v>3</v>
      </c>
      <c r="H4" s="21" t="s">
        <v>52</v>
      </c>
      <c r="I4" s="21" t="s">
        <v>49</v>
      </c>
      <c r="K4" s="107" t="s">
        <v>16</v>
      </c>
      <c r="L4" s="22">
        <v>0</v>
      </c>
      <c r="M4" s="23">
        <v>0.3</v>
      </c>
      <c r="N4" s="23">
        <v>0.7</v>
      </c>
      <c r="O4" s="23">
        <v>1</v>
      </c>
      <c r="P4" s="23" t="s">
        <v>3</v>
      </c>
      <c r="Q4" s="105" t="s">
        <v>19</v>
      </c>
      <c r="R4" s="133"/>
      <c r="S4" s="138"/>
      <c r="T4" s="130"/>
      <c r="U4" s="127"/>
    </row>
    <row r="5" spans="1:21" s="74" customFormat="1" ht="24.75" customHeight="1">
      <c r="A5" s="99" t="s">
        <v>23</v>
      </c>
      <c r="B5" s="100"/>
      <c r="C5" s="100"/>
      <c r="D5" s="100"/>
      <c r="E5" s="100"/>
      <c r="F5" s="100"/>
      <c r="G5" s="100"/>
      <c r="H5" s="100"/>
      <c r="I5" s="101"/>
      <c r="K5" s="108"/>
      <c r="L5" s="25" t="s">
        <v>8</v>
      </c>
      <c r="M5" s="26" t="s">
        <v>5</v>
      </c>
      <c r="N5" s="26" t="s">
        <v>6</v>
      </c>
      <c r="O5" s="26" t="s">
        <v>7</v>
      </c>
      <c r="P5" s="26" t="s">
        <v>3</v>
      </c>
      <c r="Q5" s="106"/>
      <c r="R5" s="134"/>
      <c r="S5" s="138"/>
      <c r="T5" s="131"/>
      <c r="U5" s="128"/>
    </row>
    <row r="6" spans="1:21" s="74" customFormat="1" ht="72.75" customHeight="1">
      <c r="A6" s="111" t="s">
        <v>53</v>
      </c>
      <c r="B6" s="112"/>
      <c r="C6" s="112"/>
      <c r="D6" s="112"/>
      <c r="E6" s="112"/>
      <c r="F6" s="112"/>
      <c r="G6" s="112"/>
      <c r="H6" s="112"/>
      <c r="I6" s="113"/>
      <c r="K6" s="58"/>
      <c r="L6" s="59"/>
      <c r="M6" s="59"/>
      <c r="N6" s="59"/>
      <c r="O6" s="59"/>
      <c r="P6" s="59"/>
      <c r="Q6" s="60"/>
      <c r="R6" s="44" t="s">
        <v>20</v>
      </c>
      <c r="S6" s="45"/>
      <c r="T6" s="27" t="s">
        <v>1</v>
      </c>
      <c r="U6" s="41"/>
    </row>
    <row r="7" spans="1:21" s="74" customFormat="1" ht="16.5" customHeight="1">
      <c r="A7" s="99" t="s">
        <v>51</v>
      </c>
      <c r="B7" s="100"/>
      <c r="C7" s="100"/>
      <c r="D7" s="100"/>
      <c r="E7" s="100"/>
      <c r="F7" s="100"/>
      <c r="G7" s="100"/>
      <c r="H7" s="100"/>
      <c r="I7" s="101"/>
      <c r="J7" s="75"/>
      <c r="K7" s="48"/>
      <c r="L7" s="49"/>
      <c r="M7" s="49"/>
      <c r="N7" s="49"/>
      <c r="O7" s="49"/>
      <c r="P7" s="49"/>
      <c r="Q7" s="50"/>
      <c r="R7" s="51"/>
      <c r="S7" s="52">
        <f>IF(T7=1,"","Alerte ≠1 ! =&gt;")</f>
      </c>
      <c r="T7" s="28">
        <f>T9+T13+T17+T21+T25</f>
        <v>1</v>
      </c>
      <c r="U7" s="42">
        <f>U9+U13+U17+U21+U25</f>
        <v>0</v>
      </c>
    </row>
    <row r="8" spans="1:21" s="74" customFormat="1" ht="37.5" customHeight="1">
      <c r="A8" s="111" t="s">
        <v>34</v>
      </c>
      <c r="B8" s="112"/>
      <c r="C8" s="112"/>
      <c r="D8" s="112"/>
      <c r="E8" s="112"/>
      <c r="F8" s="112"/>
      <c r="G8" s="112"/>
      <c r="H8" s="112"/>
      <c r="I8" s="113"/>
      <c r="J8" s="75"/>
      <c r="K8" s="53"/>
      <c r="L8" s="54"/>
      <c r="M8" s="54"/>
      <c r="N8" s="54"/>
      <c r="O8" s="54"/>
      <c r="P8" s="54"/>
      <c r="Q8" s="55"/>
      <c r="R8" s="56"/>
      <c r="S8" s="57"/>
      <c r="T8" s="28"/>
      <c r="U8" s="42"/>
    </row>
    <row r="9" spans="1:21" s="74" customFormat="1" ht="16.5" customHeight="1">
      <c r="A9" s="96" t="s">
        <v>54</v>
      </c>
      <c r="B9" s="97"/>
      <c r="C9" s="97"/>
      <c r="D9" s="97"/>
      <c r="E9" s="97"/>
      <c r="F9" s="97"/>
      <c r="G9" s="97"/>
      <c r="H9" s="97"/>
      <c r="I9" s="98"/>
      <c r="K9" s="29"/>
      <c r="L9" s="30"/>
      <c r="M9" s="30"/>
      <c r="N9" s="30"/>
      <c r="O9" s="30"/>
      <c r="P9" s="30"/>
      <c r="Q9" s="31">
        <f>IF(R9=1,"","Alerte ≠1 ! =&gt;")</f>
      </c>
      <c r="R9" s="46">
        <f>SUM(R10:R12)</f>
        <v>1</v>
      </c>
      <c r="S9" s="47">
        <f>SUM(S10:S12)</f>
        <v>0</v>
      </c>
      <c r="T9" s="33">
        <v>0.2</v>
      </c>
      <c r="U9" s="76">
        <f>S9*T9</f>
        <v>0</v>
      </c>
    </row>
    <row r="10" spans="1:21" s="74" customFormat="1" ht="51" customHeight="1">
      <c r="A10" s="34">
        <v>1</v>
      </c>
      <c r="B10" s="77" t="s">
        <v>35</v>
      </c>
      <c r="C10" s="26"/>
      <c r="D10" s="26"/>
      <c r="E10" s="26"/>
      <c r="F10" s="26"/>
      <c r="G10" s="26"/>
      <c r="H10" s="78"/>
      <c r="I10" s="78"/>
      <c r="K10" s="35">
        <v>1</v>
      </c>
      <c r="L10" s="35">
        <f>IF(K10=1,$L$4,"")</f>
        <v>0</v>
      </c>
      <c r="M10" s="35">
        <f>IF(K10=2,$M$4,"")</f>
      </c>
      <c r="N10" s="35">
        <f>IF(K10=3,$N$4,"")</f>
      </c>
      <c r="O10" s="35">
        <f>IF(K10=4,$O$4,"")</f>
      </c>
      <c r="P10" s="35">
        <f>IF(K10=5,$P$4,"")</f>
      </c>
      <c r="Q10" s="35">
        <f>SUM(L10:P10)</f>
        <v>0</v>
      </c>
      <c r="R10" s="43">
        <v>0.33</v>
      </c>
      <c r="S10" s="40">
        <f>Q10*R10</f>
        <v>0</v>
      </c>
      <c r="T10" s="36"/>
      <c r="U10" s="79"/>
    </row>
    <row r="11" spans="1:21" s="74" customFormat="1" ht="51" customHeight="1">
      <c r="A11" s="37">
        <f>A10+1</f>
        <v>2</v>
      </c>
      <c r="B11" s="77" t="s">
        <v>36</v>
      </c>
      <c r="C11" s="24"/>
      <c r="D11" s="24"/>
      <c r="E11" s="24"/>
      <c r="F11" s="24"/>
      <c r="G11" s="24"/>
      <c r="H11" s="80"/>
      <c r="I11" s="80"/>
      <c r="K11" s="35">
        <v>1</v>
      </c>
      <c r="L11" s="35">
        <f aca="true" t="shared" si="0" ref="L11:L20">IF(K11=1,$L$4,"")</f>
        <v>0</v>
      </c>
      <c r="M11" s="35">
        <f>IF(K11=2,$M$4,"")</f>
      </c>
      <c r="N11" s="35">
        <f>IF(K11=3,$N$4,"")</f>
      </c>
      <c r="O11" s="35">
        <f>IF(K11=4,$O$4,"")</f>
      </c>
      <c r="P11" s="35">
        <f>IF(K11=5,$P$4,"")</f>
      </c>
      <c r="Q11" s="35">
        <f>SUM(L11:P11)</f>
        <v>0</v>
      </c>
      <c r="R11" s="43">
        <v>0.33</v>
      </c>
      <c r="S11" s="40">
        <f>Q11*R11</f>
        <v>0</v>
      </c>
      <c r="T11" s="36"/>
      <c r="U11" s="79"/>
    </row>
    <row r="12" spans="1:21" s="74" customFormat="1" ht="51" customHeight="1">
      <c r="A12" s="34">
        <f>A11+1</f>
        <v>3</v>
      </c>
      <c r="B12" s="77" t="s">
        <v>37</v>
      </c>
      <c r="C12" s="26"/>
      <c r="D12" s="26"/>
      <c r="E12" s="26"/>
      <c r="F12" s="26"/>
      <c r="G12" s="26"/>
      <c r="H12" s="78"/>
      <c r="I12" s="78"/>
      <c r="K12" s="35">
        <v>1</v>
      </c>
      <c r="L12" s="35">
        <f t="shared" si="0"/>
        <v>0</v>
      </c>
      <c r="M12" s="35">
        <f>IF(K12=2,$M$4,"")</f>
      </c>
      <c r="N12" s="35">
        <f>IF(K12=3,$N$4,"")</f>
      </c>
      <c r="O12" s="35">
        <f>IF(K12=4,$O$4,"")</f>
      </c>
      <c r="P12" s="35">
        <f>IF(K12=5,$P$4,"")</f>
      </c>
      <c r="Q12" s="35">
        <f>SUM(L12:P12)</f>
        <v>0</v>
      </c>
      <c r="R12" s="43">
        <v>0.34</v>
      </c>
      <c r="S12" s="40">
        <f>Q12*R12</f>
        <v>0</v>
      </c>
      <c r="T12" s="36"/>
      <c r="U12" s="79"/>
    </row>
    <row r="13" spans="1:21" s="74" customFormat="1" ht="16.5" customHeight="1">
      <c r="A13" s="102" t="s">
        <v>55</v>
      </c>
      <c r="B13" s="103"/>
      <c r="C13" s="103"/>
      <c r="D13" s="103"/>
      <c r="E13" s="103"/>
      <c r="F13" s="103"/>
      <c r="G13" s="103"/>
      <c r="H13" s="103"/>
      <c r="I13" s="104"/>
      <c r="K13" s="29"/>
      <c r="L13" s="30"/>
      <c r="M13" s="30"/>
      <c r="N13" s="30"/>
      <c r="O13" s="30"/>
      <c r="P13" s="30"/>
      <c r="Q13" s="31">
        <f>IF(R13=1,"","Alerte ≠1 ! =&gt;")</f>
      </c>
      <c r="R13" s="32">
        <f>SUM(R14:R16)</f>
        <v>1</v>
      </c>
      <c r="S13" s="39">
        <f>SUM(S14:S16)</f>
        <v>0</v>
      </c>
      <c r="T13" s="33">
        <v>0.2</v>
      </c>
      <c r="U13" s="76">
        <f>S13*T13</f>
        <v>0</v>
      </c>
    </row>
    <row r="14" spans="1:21" s="74" customFormat="1" ht="51" customHeight="1">
      <c r="A14" s="37">
        <f>1</f>
        <v>1</v>
      </c>
      <c r="B14" s="77" t="s">
        <v>38</v>
      </c>
      <c r="C14" s="38"/>
      <c r="D14" s="38"/>
      <c r="E14" s="38"/>
      <c r="F14" s="38"/>
      <c r="G14" s="38"/>
      <c r="H14" s="81"/>
      <c r="I14" s="81"/>
      <c r="K14" s="35">
        <v>1</v>
      </c>
      <c r="L14" s="35">
        <f t="shared" si="0"/>
        <v>0</v>
      </c>
      <c r="M14" s="35">
        <f>IF(K14=2,$M$4,"")</f>
      </c>
      <c r="N14" s="35">
        <f>IF(K14=3,$N$4,"")</f>
      </c>
      <c r="O14" s="35">
        <f>IF(K14=4,$O$4,"")</f>
      </c>
      <c r="P14" s="35">
        <f>IF(K14=5,$P$4,"")</f>
      </c>
      <c r="Q14" s="35">
        <f>SUM(L14:P14)</f>
        <v>0</v>
      </c>
      <c r="R14" s="43">
        <v>0.33</v>
      </c>
      <c r="S14" s="40">
        <f>Q14*R14</f>
        <v>0</v>
      </c>
      <c r="T14" s="36"/>
      <c r="U14" s="79"/>
    </row>
    <row r="15" spans="1:21" s="74" customFormat="1" ht="51" customHeight="1">
      <c r="A15" s="34">
        <f>A14+1</f>
        <v>2</v>
      </c>
      <c r="B15" s="77" t="s">
        <v>39</v>
      </c>
      <c r="C15" s="26"/>
      <c r="D15" s="26"/>
      <c r="E15" s="26"/>
      <c r="F15" s="26"/>
      <c r="G15" s="26"/>
      <c r="H15" s="78"/>
      <c r="I15" s="78"/>
      <c r="K15" s="35">
        <v>1</v>
      </c>
      <c r="L15" s="35">
        <f t="shared" si="0"/>
        <v>0</v>
      </c>
      <c r="M15" s="35">
        <f>IF(K15=2,$M$4,"")</f>
      </c>
      <c r="N15" s="35">
        <f>IF(K15=3,$N$4,"")</f>
      </c>
      <c r="O15" s="35">
        <f>IF(K15=4,$O$4,"")</f>
      </c>
      <c r="P15" s="35">
        <f>IF(K15=5,$P$4,"")</f>
      </c>
      <c r="Q15" s="35">
        <f>SUM(L15:P15)</f>
        <v>0</v>
      </c>
      <c r="R15" s="43">
        <v>0.33</v>
      </c>
      <c r="S15" s="40">
        <f>Q15*R15</f>
        <v>0</v>
      </c>
      <c r="T15" s="36"/>
      <c r="U15" s="79"/>
    </row>
    <row r="16" spans="1:21" s="74" customFormat="1" ht="51" customHeight="1">
      <c r="A16" s="34">
        <f>A15+1</f>
        <v>3</v>
      </c>
      <c r="B16" s="77" t="s">
        <v>40</v>
      </c>
      <c r="C16" s="26"/>
      <c r="D16" s="26"/>
      <c r="E16" s="26"/>
      <c r="F16" s="26"/>
      <c r="G16" s="26"/>
      <c r="H16" s="78"/>
      <c r="I16" s="78"/>
      <c r="K16" s="35">
        <v>1</v>
      </c>
      <c r="L16" s="35">
        <f t="shared" si="0"/>
        <v>0</v>
      </c>
      <c r="M16" s="35">
        <f>IF(K16=2,$M$4,"")</f>
      </c>
      <c r="N16" s="35">
        <f>IF(K16=3,$N$4,"")</f>
      </c>
      <c r="O16" s="35">
        <f>IF(K16=4,$O$4,"")</f>
      </c>
      <c r="P16" s="35">
        <f>IF(K16=5,$P$4,"")</f>
      </c>
      <c r="Q16" s="35">
        <f>SUM(L16:P16)</f>
        <v>0</v>
      </c>
      <c r="R16" s="43">
        <v>0.34</v>
      </c>
      <c r="S16" s="40">
        <f>Q16*R16</f>
        <v>0</v>
      </c>
      <c r="T16" s="36"/>
      <c r="U16" s="79"/>
    </row>
    <row r="17" spans="1:21" s="74" customFormat="1" ht="16.5" customHeight="1">
      <c r="A17" s="102" t="s">
        <v>56</v>
      </c>
      <c r="B17" s="103"/>
      <c r="C17" s="103"/>
      <c r="D17" s="103"/>
      <c r="E17" s="103"/>
      <c r="F17" s="103"/>
      <c r="G17" s="103"/>
      <c r="H17" s="103"/>
      <c r="I17" s="104"/>
      <c r="K17" s="29"/>
      <c r="L17" s="30"/>
      <c r="M17" s="30"/>
      <c r="N17" s="30"/>
      <c r="O17" s="30"/>
      <c r="P17" s="30"/>
      <c r="Q17" s="31">
        <f>IF(R17=1,"","Alerte ≠1 ! =&gt;")</f>
      </c>
      <c r="R17" s="32">
        <f>SUM(R18:R20)</f>
        <v>1</v>
      </c>
      <c r="S17" s="39">
        <f>SUM(S18:S20)</f>
        <v>0</v>
      </c>
      <c r="T17" s="33">
        <v>0.2</v>
      </c>
      <c r="U17" s="76">
        <f>S17*T17</f>
        <v>0</v>
      </c>
    </row>
    <row r="18" spans="1:21" s="74" customFormat="1" ht="51" customHeight="1">
      <c r="A18" s="34">
        <v>1</v>
      </c>
      <c r="B18" s="77" t="s">
        <v>41</v>
      </c>
      <c r="C18" s="26"/>
      <c r="D18" s="26"/>
      <c r="E18" s="26"/>
      <c r="F18" s="26"/>
      <c r="G18" s="26"/>
      <c r="H18" s="78"/>
      <c r="I18" s="78"/>
      <c r="K18" s="35">
        <v>1</v>
      </c>
      <c r="L18" s="35">
        <f t="shared" si="0"/>
        <v>0</v>
      </c>
      <c r="M18" s="35">
        <f>IF(K18=2,$M$4,"")</f>
      </c>
      <c r="N18" s="35">
        <f>IF(K18=3,$N$4,"")</f>
      </c>
      <c r="O18" s="35">
        <f>IF(K18=4,$O$4,"")</f>
      </c>
      <c r="P18" s="35">
        <f>IF(K18=5,$P$4,"")</f>
      </c>
      <c r="Q18" s="35">
        <f>SUM(L18:P18)</f>
        <v>0</v>
      </c>
      <c r="R18" s="43">
        <v>0.33</v>
      </c>
      <c r="S18" s="40">
        <f>Q18*R18</f>
        <v>0</v>
      </c>
      <c r="U18" s="79"/>
    </row>
    <row r="19" spans="1:21" s="74" customFormat="1" ht="51" customHeight="1">
      <c r="A19" s="34">
        <f>A18+1</f>
        <v>2</v>
      </c>
      <c r="B19" s="77" t="s">
        <v>42</v>
      </c>
      <c r="C19" s="26"/>
      <c r="D19" s="26"/>
      <c r="E19" s="26"/>
      <c r="F19" s="26"/>
      <c r="G19" s="26"/>
      <c r="H19" s="78"/>
      <c r="I19" s="78"/>
      <c r="K19" s="35">
        <v>1</v>
      </c>
      <c r="L19" s="35">
        <f t="shared" si="0"/>
        <v>0</v>
      </c>
      <c r="M19" s="35">
        <f>IF(K19=2,$M$4,"")</f>
      </c>
      <c r="N19" s="35">
        <f>IF(K19=3,$N$4,"")</f>
      </c>
      <c r="O19" s="35">
        <f>IF(K19=4,$O$4,"")</f>
      </c>
      <c r="P19" s="35">
        <f>IF(K19=5,$P$4,"")</f>
      </c>
      <c r="Q19" s="35">
        <f>SUM(L19:P19)</f>
        <v>0</v>
      </c>
      <c r="R19" s="43">
        <v>0.33</v>
      </c>
      <c r="S19" s="40">
        <f>Q19*R19</f>
        <v>0</v>
      </c>
      <c r="T19" s="36"/>
      <c r="U19" s="36"/>
    </row>
    <row r="20" spans="1:21" s="74" customFormat="1" ht="51" customHeight="1">
      <c r="A20" s="34">
        <f>A19+1</f>
        <v>3</v>
      </c>
      <c r="B20" s="77" t="s">
        <v>43</v>
      </c>
      <c r="C20" s="26"/>
      <c r="D20" s="26"/>
      <c r="E20" s="26"/>
      <c r="F20" s="26"/>
      <c r="G20" s="26"/>
      <c r="H20" s="78"/>
      <c r="I20" s="78"/>
      <c r="K20" s="35">
        <v>1</v>
      </c>
      <c r="L20" s="35">
        <f t="shared" si="0"/>
        <v>0</v>
      </c>
      <c r="M20" s="35">
        <f>IF(K20=2,$M$4,"")</f>
      </c>
      <c r="N20" s="35">
        <f>IF(K20=3,$N$4,"")</f>
      </c>
      <c r="O20" s="35">
        <f>IF(K20=4,$O$4,"")</f>
      </c>
      <c r="P20" s="35">
        <f>IF(K20=5,$P$4,"")</f>
      </c>
      <c r="Q20" s="35">
        <f>SUM(L20:P20)</f>
        <v>0</v>
      </c>
      <c r="R20" s="43">
        <v>0.34</v>
      </c>
      <c r="S20" s="40">
        <f>Q20*R20</f>
        <v>0</v>
      </c>
      <c r="T20" s="36"/>
      <c r="U20" s="79"/>
    </row>
    <row r="21" spans="1:21" s="74" customFormat="1" ht="16.5" customHeight="1">
      <c r="A21" s="96" t="s">
        <v>57</v>
      </c>
      <c r="B21" s="97"/>
      <c r="C21" s="97"/>
      <c r="D21" s="97"/>
      <c r="E21" s="97"/>
      <c r="F21" s="97"/>
      <c r="G21" s="97"/>
      <c r="H21" s="97"/>
      <c r="I21" s="98"/>
      <c r="K21" s="29"/>
      <c r="L21" s="30"/>
      <c r="M21" s="30"/>
      <c r="N21" s="30"/>
      <c r="O21" s="30"/>
      <c r="P21" s="30"/>
      <c r="Q21" s="31">
        <f>IF(R21=1,"","Alerte ≠1 ! =&gt;")</f>
      </c>
      <c r="R21" s="46">
        <f>SUM(R22:R24)</f>
        <v>1</v>
      </c>
      <c r="S21" s="47">
        <f>SUM(S22:S24)</f>
        <v>0</v>
      </c>
      <c r="T21" s="33">
        <v>0.2</v>
      </c>
      <c r="U21" s="76">
        <f>S21*T21</f>
        <v>0</v>
      </c>
    </row>
    <row r="22" spans="1:21" s="74" customFormat="1" ht="51" customHeight="1">
      <c r="A22" s="34">
        <v>1</v>
      </c>
      <c r="B22" s="77" t="s">
        <v>44</v>
      </c>
      <c r="C22" s="26"/>
      <c r="D22" s="26"/>
      <c r="E22" s="26"/>
      <c r="F22" s="26"/>
      <c r="G22" s="26"/>
      <c r="H22" s="78"/>
      <c r="I22" s="78"/>
      <c r="K22" s="35">
        <v>1</v>
      </c>
      <c r="L22" s="35">
        <f>IF(K22=1,$L$4,"")</f>
        <v>0</v>
      </c>
      <c r="M22" s="35">
        <f>IF(K22=2,$M$4,"")</f>
      </c>
      <c r="N22" s="35">
        <f>IF(K22=3,$N$4,"")</f>
      </c>
      <c r="O22" s="35">
        <f>IF(K22=4,$O$4,"")</f>
      </c>
      <c r="P22" s="35">
        <f>IF(K22=5,$P$4,"")</f>
      </c>
      <c r="Q22" s="35">
        <f>SUM(L22:P22)</f>
        <v>0</v>
      </c>
      <c r="R22" s="43">
        <v>0.33</v>
      </c>
      <c r="S22" s="40">
        <f>Q22*R22</f>
        <v>0</v>
      </c>
      <c r="T22" s="36"/>
      <c r="U22" s="79"/>
    </row>
    <row r="23" spans="1:21" s="74" customFormat="1" ht="51" customHeight="1">
      <c r="A23" s="37">
        <f>A22+1</f>
        <v>2</v>
      </c>
      <c r="B23" s="77" t="s">
        <v>45</v>
      </c>
      <c r="C23" s="24"/>
      <c r="D23" s="24"/>
      <c r="E23" s="24"/>
      <c r="F23" s="24"/>
      <c r="G23" s="24"/>
      <c r="H23" s="80"/>
      <c r="I23" s="80"/>
      <c r="K23" s="35">
        <v>1</v>
      </c>
      <c r="L23" s="35">
        <f>IF(K23=1,$L$4,"")</f>
        <v>0</v>
      </c>
      <c r="M23" s="35">
        <f>IF(K23=2,$M$4,"")</f>
      </c>
      <c r="N23" s="35">
        <f>IF(K23=3,$N$4,"")</f>
      </c>
      <c r="O23" s="35">
        <f>IF(K23=4,$O$4,"")</f>
      </c>
      <c r="P23" s="35">
        <f>IF(K23=5,$P$4,"")</f>
      </c>
      <c r="Q23" s="35">
        <f>SUM(L23:P23)</f>
        <v>0</v>
      </c>
      <c r="R23" s="43">
        <v>0.33</v>
      </c>
      <c r="S23" s="40">
        <f>Q23*R23</f>
        <v>0</v>
      </c>
      <c r="T23" s="36"/>
      <c r="U23" s="79"/>
    </row>
    <row r="24" spans="1:21" s="74" customFormat="1" ht="51" customHeight="1">
      <c r="A24" s="34">
        <f>A23+1</f>
        <v>3</v>
      </c>
      <c r="B24" s="77" t="s">
        <v>50</v>
      </c>
      <c r="C24" s="26"/>
      <c r="D24" s="26"/>
      <c r="E24" s="26"/>
      <c r="F24" s="26"/>
      <c r="G24" s="26"/>
      <c r="H24" s="78"/>
      <c r="I24" s="78"/>
      <c r="K24" s="35">
        <v>1</v>
      </c>
      <c r="L24" s="35">
        <f>IF(K24=1,$L$4,"")</f>
        <v>0</v>
      </c>
      <c r="M24" s="35">
        <f>IF(K24=2,$M$4,"")</f>
      </c>
      <c r="N24" s="35">
        <f>IF(K24=3,$N$4,"")</f>
      </c>
      <c r="O24" s="35">
        <f>IF(K24=4,$O$4,"")</f>
      </c>
      <c r="P24" s="35">
        <f>IF(K24=5,$P$4,"")</f>
      </c>
      <c r="Q24" s="35">
        <f>SUM(L24:P24)</f>
        <v>0</v>
      </c>
      <c r="R24" s="43">
        <v>0.34</v>
      </c>
      <c r="S24" s="40">
        <f>Q24*R24</f>
        <v>0</v>
      </c>
      <c r="T24" s="36"/>
      <c r="U24" s="79"/>
    </row>
    <row r="25" spans="1:21" s="74" customFormat="1" ht="16.5" customHeight="1">
      <c r="A25" s="96" t="s">
        <v>58</v>
      </c>
      <c r="B25" s="97"/>
      <c r="C25" s="97"/>
      <c r="D25" s="97"/>
      <c r="E25" s="97"/>
      <c r="F25" s="97"/>
      <c r="G25" s="97"/>
      <c r="H25" s="97"/>
      <c r="I25" s="98"/>
      <c r="K25" s="29"/>
      <c r="L25" s="30"/>
      <c r="M25" s="30"/>
      <c r="N25" s="30"/>
      <c r="O25" s="30"/>
      <c r="P25" s="30"/>
      <c r="Q25" s="31">
        <f>IF(R25=1,"","Alerte ≠1 ! =&gt;")</f>
      </c>
      <c r="R25" s="32">
        <f>SUM(R26:R28)</f>
        <v>1</v>
      </c>
      <c r="S25" s="39">
        <f>SUM(S26:S28)</f>
        <v>0</v>
      </c>
      <c r="T25" s="33">
        <v>0.2</v>
      </c>
      <c r="U25" s="76">
        <f>S25*T25</f>
        <v>0</v>
      </c>
    </row>
    <row r="26" spans="1:21" s="74" customFormat="1" ht="51" customHeight="1">
      <c r="A26" s="37">
        <f>1</f>
        <v>1</v>
      </c>
      <c r="B26" s="77" t="s">
        <v>46</v>
      </c>
      <c r="C26" s="38"/>
      <c r="D26" s="38"/>
      <c r="E26" s="38"/>
      <c r="F26" s="38"/>
      <c r="G26" s="38"/>
      <c r="H26" s="81"/>
      <c r="I26" s="81"/>
      <c r="K26" s="35">
        <v>1</v>
      </c>
      <c r="L26" s="35">
        <f>IF(K26=1,$L$4,"")</f>
        <v>0</v>
      </c>
      <c r="M26" s="35">
        <f>IF(K26=2,$M$4,"")</f>
      </c>
      <c r="N26" s="35">
        <f>IF(K26=3,$N$4,"")</f>
      </c>
      <c r="O26" s="35">
        <f>IF(K26=4,$O$4,"")</f>
      </c>
      <c r="P26" s="35">
        <f>IF(K26=5,$P$4,"")</f>
      </c>
      <c r="Q26" s="35">
        <f>SUM(L26:P26)</f>
        <v>0</v>
      </c>
      <c r="R26" s="43">
        <v>0.33</v>
      </c>
      <c r="S26" s="40">
        <f>Q26*R26</f>
        <v>0</v>
      </c>
      <c r="T26" s="36"/>
      <c r="U26" s="79"/>
    </row>
    <row r="27" spans="1:21" s="74" customFormat="1" ht="51" customHeight="1">
      <c r="A27" s="34">
        <f>A26+1</f>
        <v>2</v>
      </c>
      <c r="B27" s="77" t="s">
        <v>47</v>
      </c>
      <c r="C27" s="26"/>
      <c r="D27" s="26"/>
      <c r="E27" s="26"/>
      <c r="F27" s="26"/>
      <c r="G27" s="26"/>
      <c r="H27" s="78"/>
      <c r="I27" s="78"/>
      <c r="K27" s="35">
        <v>1</v>
      </c>
      <c r="L27" s="35">
        <f>IF(K27=1,$L$4,"")</f>
        <v>0</v>
      </c>
      <c r="M27" s="35">
        <f>IF(K27=2,$M$4,"")</f>
      </c>
      <c r="N27" s="35">
        <f>IF(K27=3,$N$4,"")</f>
      </c>
      <c r="O27" s="35">
        <f>IF(K27=4,$O$4,"")</f>
      </c>
      <c r="P27" s="35">
        <f>IF(K27=5,$P$4,"")</f>
      </c>
      <c r="Q27" s="35">
        <f>SUM(L27:P27)</f>
        <v>0</v>
      </c>
      <c r="R27" s="43">
        <v>0.33</v>
      </c>
      <c r="S27" s="40">
        <f>Q27*R27</f>
        <v>0</v>
      </c>
      <c r="T27" s="36"/>
      <c r="U27" s="79"/>
    </row>
    <row r="28" spans="1:21" s="74" customFormat="1" ht="51" customHeight="1">
      <c r="A28" s="34">
        <f>A27+1</f>
        <v>3</v>
      </c>
      <c r="B28" s="77" t="s">
        <v>48</v>
      </c>
      <c r="C28" s="26"/>
      <c r="D28" s="26"/>
      <c r="E28" s="26"/>
      <c r="F28" s="26"/>
      <c r="G28" s="26"/>
      <c r="H28" s="78"/>
      <c r="I28" s="78"/>
      <c r="K28" s="35">
        <v>1</v>
      </c>
      <c r="L28" s="35">
        <f>IF(K28=1,$L$4,"")</f>
        <v>0</v>
      </c>
      <c r="M28" s="35">
        <f>IF(K28=2,$M$4,"")</f>
      </c>
      <c r="N28" s="35">
        <f>IF(K28=3,$N$4,"")</f>
      </c>
      <c r="O28" s="35">
        <f>IF(K28=4,$O$4,"")</f>
      </c>
      <c r="P28" s="35">
        <f>IF(K28=5,$P$4,"")</f>
      </c>
      <c r="Q28" s="35">
        <f>SUM(L28:P28)</f>
        <v>0</v>
      </c>
      <c r="R28" s="43">
        <v>0.34</v>
      </c>
      <c r="S28" s="40">
        <f>Q28*R28</f>
        <v>0</v>
      </c>
      <c r="T28" s="36"/>
      <c r="U28" s="79"/>
    </row>
  </sheetData>
  <sheetProtection/>
  <mergeCells count="20">
    <mergeCell ref="A21:I21"/>
    <mergeCell ref="K1:Q2"/>
    <mergeCell ref="A5:I5"/>
    <mergeCell ref="S1:U2"/>
    <mergeCell ref="U3:U5"/>
    <mergeCell ref="T3:T5"/>
    <mergeCell ref="R3:R5"/>
    <mergeCell ref="R1:R2"/>
    <mergeCell ref="S3:S5"/>
    <mergeCell ref="L3:Q3"/>
    <mergeCell ref="A25:I25"/>
    <mergeCell ref="A7:I7"/>
    <mergeCell ref="A17:I17"/>
    <mergeCell ref="Q4:Q5"/>
    <mergeCell ref="K4:K5"/>
    <mergeCell ref="A13:I13"/>
    <mergeCell ref="A4:B4"/>
    <mergeCell ref="A9:I9"/>
    <mergeCell ref="A8:I8"/>
    <mergeCell ref="A6:I6"/>
  </mergeCells>
  <printOptions/>
  <pageMargins left="0.39000000000000007" right="0.39000000000000007" top="0.39000000000000007" bottom="0.39000000000000007" header="0.51" footer="0.51"/>
  <pageSetup firstPageNumber="2" useFirstPageNumber="1" orientation="landscape" paperSize="9" scale="60" r:id="rId4"/>
  <headerFooter alignWithMargins="0">
    <oddHeader>&amp;L&amp;CDiagnostic suivant le Livre des Références - Comité National d'Evaluation&amp;R</oddHeader>
    <oddFooter>&amp;L&amp;CCNE_grille_recherche_01.xls&amp;RPage &amp;P/&amp;N</oddFooter>
  </headerFooter>
  <drawing r:id="rId3"/>
  <legacyDrawing r:id="rId2"/>
</worksheet>
</file>

<file path=xl/worksheets/sheet3.xml><?xml version="1.0" encoding="utf-8"?>
<worksheet xmlns="http://schemas.openxmlformats.org/spreadsheetml/2006/main" xmlns:r="http://schemas.openxmlformats.org/officeDocument/2006/relationships">
  <dimension ref="A1:Q14"/>
  <sheetViews>
    <sheetView zoomScalePageLayoutView="0" workbookViewId="0" topLeftCell="A5">
      <selection activeCell="A23" sqref="A23"/>
    </sheetView>
  </sheetViews>
  <sheetFormatPr defaultColWidth="10.8515625" defaultRowHeight="12.75"/>
  <cols>
    <col min="1" max="1" width="100.421875" style="64" customWidth="1"/>
    <col min="2" max="2" width="18.421875" style="65" customWidth="1"/>
    <col min="3" max="11" width="8.28125" style="63" customWidth="1"/>
    <col min="12" max="15" width="10.140625" style="61" customWidth="1"/>
    <col min="16" max="16384" width="10.8515625" style="63" customWidth="1"/>
  </cols>
  <sheetData>
    <row r="1" spans="1:3" ht="25.5" customHeight="1">
      <c r="A1" s="3" t="s">
        <v>4</v>
      </c>
      <c r="B1" s="12"/>
      <c r="C1" s="62"/>
    </row>
    <row r="2" spans="3:5" ht="25.5" customHeight="1">
      <c r="C2" s="66"/>
      <c r="D2" s="67"/>
      <c r="E2" s="67"/>
    </row>
    <row r="3" spans="1:17" s="2" customFormat="1" ht="25.5" customHeight="1" thickBot="1">
      <c r="A3" s="14" t="s">
        <v>24</v>
      </c>
      <c r="B3" s="94" t="s">
        <v>18</v>
      </c>
      <c r="C3" s="95"/>
      <c r="D3" s="87"/>
      <c r="E3" s="87"/>
      <c r="F3" s="87"/>
      <c r="G3" s="87"/>
      <c r="H3" s="87"/>
      <c r="I3" s="87"/>
      <c r="J3" s="87"/>
      <c r="K3" s="87"/>
      <c r="L3" s="86"/>
      <c r="M3" s="86"/>
      <c r="N3" s="86"/>
      <c r="O3" s="86"/>
      <c r="P3" s="87"/>
      <c r="Q3" s="87"/>
    </row>
    <row r="4" spans="1:17" s="2" customFormat="1" ht="25.5" customHeight="1" thickBot="1">
      <c r="A4" s="13" t="str">
        <f>'2) Grille d''évaluation'!A7</f>
        <v>Eligibilité d'un équipement </v>
      </c>
      <c r="B4" s="93">
        <f>'2) Grille d''évaluation'!U7</f>
        <v>0</v>
      </c>
      <c r="C4" s="87"/>
      <c r="D4" s="92"/>
      <c r="E4" s="92"/>
      <c r="F4" s="92"/>
      <c r="G4" s="92"/>
      <c r="H4" s="92"/>
      <c r="I4" s="92"/>
      <c r="J4" s="92"/>
      <c r="K4" s="92"/>
      <c r="L4" s="142"/>
      <c r="M4" s="142"/>
      <c r="N4" s="142"/>
      <c r="O4" s="142"/>
      <c r="P4" s="87"/>
      <c r="Q4" s="87"/>
    </row>
    <row r="5" spans="1:17" ht="25.5" customHeight="1">
      <c r="A5" s="63"/>
      <c r="C5" s="85"/>
      <c r="D5" s="85"/>
      <c r="E5" s="85"/>
      <c r="F5" s="85"/>
      <c r="G5" s="85"/>
      <c r="H5" s="85"/>
      <c r="I5" s="85"/>
      <c r="J5" s="85"/>
      <c r="K5" s="85"/>
      <c r="L5" s="86"/>
      <c r="M5" s="86"/>
      <c r="N5" s="86"/>
      <c r="O5" s="86"/>
      <c r="P5" s="85"/>
      <c r="Q5" s="85"/>
    </row>
    <row r="6" spans="1:17" s="2" customFormat="1" ht="25.5" customHeight="1">
      <c r="A6" s="15" t="s">
        <v>25</v>
      </c>
      <c r="B6" s="16" t="s">
        <v>18</v>
      </c>
      <c r="C6" s="87"/>
      <c r="D6" s="86"/>
      <c r="E6" s="86"/>
      <c r="F6" s="86"/>
      <c r="G6" s="86"/>
      <c r="H6" s="86"/>
      <c r="I6" s="86"/>
      <c r="J6" s="86"/>
      <c r="K6" s="86"/>
      <c r="L6" s="86"/>
      <c r="M6" s="86"/>
      <c r="N6" s="86"/>
      <c r="O6" s="86"/>
      <c r="P6" s="87"/>
      <c r="Q6" s="87"/>
    </row>
    <row r="7" spans="1:17" s="11" customFormat="1" ht="25.5" customHeight="1">
      <c r="A7" s="17" t="str">
        <f>'2) Grille d''évaluation'!A7</f>
        <v>Eligibilité d'un équipement </v>
      </c>
      <c r="B7" s="18"/>
      <c r="C7" s="88"/>
      <c r="D7" s="88"/>
      <c r="E7" s="88"/>
      <c r="F7" s="88"/>
      <c r="G7" s="88"/>
      <c r="H7" s="88"/>
      <c r="I7" s="88"/>
      <c r="J7" s="88"/>
      <c r="K7" s="88"/>
      <c r="L7" s="88"/>
      <c r="M7" s="89"/>
      <c r="N7" s="88"/>
      <c r="O7" s="88"/>
      <c r="P7" s="88"/>
      <c r="Q7" s="88"/>
    </row>
    <row r="8" spans="1:17" ht="25.5" customHeight="1">
      <c r="A8" s="68" t="str">
        <f>'2) Grille d''évaluation'!A9:I9</f>
        <v>Expertise Médicale</v>
      </c>
      <c r="B8" s="69">
        <f>'2) Grille d''évaluation'!S9</f>
        <v>0</v>
      </c>
      <c r="C8" s="85"/>
      <c r="D8" s="90"/>
      <c r="E8" s="90"/>
      <c r="F8" s="90"/>
      <c r="G8" s="90"/>
      <c r="H8" s="90"/>
      <c r="I8" s="90"/>
      <c r="J8" s="90"/>
      <c r="K8" s="90"/>
      <c r="L8" s="91"/>
      <c r="M8" s="91"/>
      <c r="N8" s="91"/>
      <c r="O8" s="91"/>
      <c r="P8" s="85"/>
      <c r="Q8" s="85"/>
    </row>
    <row r="9" spans="1:17" ht="25.5" customHeight="1">
      <c r="A9" s="68" t="str">
        <f>'2) Grille d''évaluation'!A13:I13</f>
        <v>Expertise Informatique</v>
      </c>
      <c r="B9" s="69">
        <f>'2) Grille d''évaluation'!S13</f>
        <v>0</v>
      </c>
      <c r="C9" s="85"/>
      <c r="D9" s="90"/>
      <c r="E9" s="90"/>
      <c r="F9" s="90"/>
      <c r="G9" s="90"/>
      <c r="H9" s="90"/>
      <c r="I9" s="90"/>
      <c r="J9" s="90"/>
      <c r="K9" s="90"/>
      <c r="L9" s="91"/>
      <c r="M9" s="91"/>
      <c r="N9" s="91"/>
      <c r="O9" s="91"/>
      <c r="P9" s="85"/>
      <c r="Q9" s="85"/>
    </row>
    <row r="10" spans="1:17" ht="25.5" customHeight="1">
      <c r="A10" s="68" t="str">
        <f>'2) Grille d''évaluation'!A17:I17</f>
        <v>Expertise biomédicale</v>
      </c>
      <c r="B10" s="69">
        <f>'2) Grille d''évaluation'!S17</f>
        <v>0</v>
      </c>
      <c r="C10" s="85"/>
      <c r="D10" s="90"/>
      <c r="E10" s="90"/>
      <c r="F10" s="90"/>
      <c r="G10" s="90"/>
      <c r="H10" s="90"/>
      <c r="I10" s="90"/>
      <c r="J10" s="90"/>
      <c r="K10" s="90"/>
      <c r="L10" s="91"/>
      <c r="M10" s="91"/>
      <c r="N10" s="91"/>
      <c r="O10" s="91"/>
      <c r="P10" s="85"/>
      <c r="Q10" s="85"/>
    </row>
    <row r="11" spans="1:17" ht="25.5" customHeight="1">
      <c r="A11" s="68" t="str">
        <f>'2) Grille d''évaluation'!A21:I21</f>
        <v>Expertise Juridique</v>
      </c>
      <c r="B11" s="69">
        <f>'2) Grille d''évaluation'!S21</f>
        <v>0</v>
      </c>
      <c r="C11" s="85"/>
      <c r="D11" s="90"/>
      <c r="E11" s="90"/>
      <c r="F11" s="90"/>
      <c r="G11" s="90"/>
      <c r="H11" s="90"/>
      <c r="I11" s="90"/>
      <c r="J11" s="90"/>
      <c r="K11" s="90"/>
      <c r="L11" s="91"/>
      <c r="M11" s="91"/>
      <c r="N11" s="91"/>
      <c r="O11" s="91"/>
      <c r="P11" s="85"/>
      <c r="Q11" s="85"/>
    </row>
    <row r="12" spans="1:17" ht="25.5" customHeight="1">
      <c r="A12" s="68" t="str">
        <f>'2) Grille d''évaluation'!A25:I25</f>
        <v>Expertise économique</v>
      </c>
      <c r="B12" s="69">
        <f>'2) Grille d''évaluation'!S25</f>
        <v>0</v>
      </c>
      <c r="C12" s="85"/>
      <c r="D12" s="90"/>
      <c r="E12" s="90"/>
      <c r="F12" s="90"/>
      <c r="G12" s="90"/>
      <c r="H12" s="90"/>
      <c r="I12" s="90"/>
      <c r="J12" s="90"/>
      <c r="K12" s="90"/>
      <c r="L12" s="91"/>
      <c r="M12" s="91"/>
      <c r="N12" s="91"/>
      <c r="O12" s="91"/>
      <c r="P12" s="85"/>
      <c r="Q12" s="85"/>
    </row>
    <row r="13" spans="3:17" ht="12.75">
      <c r="C13" s="85"/>
      <c r="D13" s="85"/>
      <c r="E13" s="85"/>
      <c r="F13" s="85"/>
      <c r="G13" s="85"/>
      <c r="H13" s="85"/>
      <c r="I13" s="85"/>
      <c r="J13" s="85"/>
      <c r="K13" s="85"/>
      <c r="L13" s="86"/>
      <c r="M13" s="86"/>
      <c r="N13" s="86"/>
      <c r="O13" s="86"/>
      <c r="P13" s="85"/>
      <c r="Q13" s="85"/>
    </row>
    <row r="14" spans="3:17" ht="12.75">
      <c r="C14" s="85"/>
      <c r="D14" s="85"/>
      <c r="E14" s="85"/>
      <c r="F14" s="85"/>
      <c r="G14" s="85"/>
      <c r="H14" s="85"/>
      <c r="I14" s="85"/>
      <c r="J14" s="85"/>
      <c r="K14" s="85"/>
      <c r="L14" s="86"/>
      <c r="M14" s="86"/>
      <c r="N14" s="86"/>
      <c r="O14" s="86"/>
      <c r="P14" s="85"/>
      <c r="Q14" s="85"/>
    </row>
  </sheetData>
  <sheetProtection/>
  <mergeCells count="1">
    <mergeCell ref="L4:O4"/>
  </mergeCells>
  <printOptions/>
  <pageMargins left="0.32" right="0.32" top="0.984251969" bottom="0.984251969" header="0.49" footer="0.49"/>
  <pageSetup firstPageNumber="18" useFirstPageNumber="1" horizontalDpi="600" verticalDpi="600" orientation="landscape" paperSize="9"/>
  <headerFooter alignWithMargins="0">
    <oddFooter>&amp;C&amp;P</oddFooter>
  </headerFooter>
  <drawing r:id="rId1"/>
</worksheet>
</file>

<file path=xl/worksheets/sheet4.xml><?xml version="1.0" encoding="utf-8"?>
<worksheet xmlns="http://schemas.openxmlformats.org/spreadsheetml/2006/main" xmlns:r="http://schemas.openxmlformats.org/officeDocument/2006/relationships">
  <dimension ref="E12:I37"/>
  <sheetViews>
    <sheetView zoomScalePageLayoutView="0" workbookViewId="0" topLeftCell="A1">
      <selection activeCell="J6" sqref="J6"/>
    </sheetView>
  </sheetViews>
  <sheetFormatPr defaultColWidth="11.421875" defaultRowHeight="12.75"/>
  <cols>
    <col min="7" max="7" width="13.140625" style="0" bestFit="1" customWidth="1"/>
  </cols>
  <sheetData>
    <row r="12" ht="12.75">
      <c r="I12" s="90"/>
    </row>
    <row r="37" spans="5:6" ht="12.75">
      <c r="E37" s="4"/>
      <c r="F37" s="5"/>
    </row>
  </sheetData>
  <sheetProtection/>
  <printOptions/>
  <pageMargins left="0.39000000000000007" right="0.2" top="0.98" bottom="0.98" header="0.51" footer="0.51"/>
  <pageSetup horizontalDpi="600" verticalDpi="600" orientation="landscape" paperSize="9"/>
  <headerFooter alignWithMargins="0">
    <oddFooter>&amp;L&amp;9Edition du &amp;D&amp;C&amp;9© 2004 G. Farges&amp;Rpage n° &amp;P/&amp;N</oddFooter>
  </headerFooter>
  <drawing r:id="rId1"/>
</worksheet>
</file>

<file path=xl/worksheets/sheet5.xml><?xml version="1.0" encoding="utf-8"?>
<worksheet xmlns="http://schemas.openxmlformats.org/spreadsheetml/2006/main" xmlns:r="http://schemas.openxmlformats.org/officeDocument/2006/relationships">
  <dimension ref="A2:D16"/>
  <sheetViews>
    <sheetView zoomScalePageLayoutView="0" workbookViewId="0" topLeftCell="A1">
      <selection activeCell="B11" sqref="B11"/>
    </sheetView>
  </sheetViews>
  <sheetFormatPr defaultColWidth="11.421875" defaultRowHeight="12.75"/>
  <cols>
    <col min="1" max="1" width="19.8515625" style="0" customWidth="1"/>
    <col min="2" max="4" width="30.28125" style="0" customWidth="1"/>
  </cols>
  <sheetData>
    <row r="2" ht="12.75">
      <c r="C2" s="1"/>
    </row>
    <row r="5" spans="1:4" ht="12.75">
      <c r="A5" s="1"/>
      <c r="D5" s="4" t="s">
        <v>29</v>
      </c>
    </row>
    <row r="8" spans="2:4" ht="12.75">
      <c r="B8" s="6" t="s">
        <v>30</v>
      </c>
      <c r="C8" s="6" t="s">
        <v>31</v>
      </c>
      <c r="D8" s="6" t="s">
        <v>32</v>
      </c>
    </row>
    <row r="9" spans="1:4" ht="30" customHeight="1">
      <c r="A9" s="84" t="s">
        <v>33</v>
      </c>
      <c r="B9" s="9"/>
      <c r="C9" s="9"/>
      <c r="D9" s="9"/>
    </row>
    <row r="10" spans="1:4" ht="27.75" customHeight="1">
      <c r="A10" s="7" t="s">
        <v>9</v>
      </c>
      <c r="B10" s="9"/>
      <c r="C10" s="9"/>
      <c r="D10" s="9"/>
    </row>
    <row r="11" spans="1:4" ht="70.5" customHeight="1">
      <c r="A11" s="8" t="s">
        <v>10</v>
      </c>
      <c r="B11" s="9"/>
      <c r="C11" s="9"/>
      <c r="D11" s="9"/>
    </row>
    <row r="12" spans="1:4" ht="69.75" customHeight="1">
      <c r="A12" s="8" t="s">
        <v>11</v>
      </c>
      <c r="B12" s="9"/>
      <c r="C12" s="9"/>
      <c r="D12" s="9"/>
    </row>
    <row r="13" spans="1:4" ht="62.25" customHeight="1">
      <c r="A13" s="8" t="s">
        <v>12</v>
      </c>
      <c r="B13" s="9"/>
      <c r="C13" s="9"/>
      <c r="D13" s="9"/>
    </row>
    <row r="14" spans="1:4" ht="70.5" customHeight="1">
      <c r="A14" s="8" t="s">
        <v>13</v>
      </c>
      <c r="B14" s="9"/>
      <c r="C14" s="9"/>
      <c r="D14" s="9"/>
    </row>
    <row r="15" spans="1:4" ht="64.5" customHeight="1">
      <c r="A15" s="8" t="s">
        <v>14</v>
      </c>
      <c r="B15" s="9"/>
      <c r="C15" s="9"/>
      <c r="D15" s="9"/>
    </row>
    <row r="16" spans="1:4" ht="64.5" customHeight="1">
      <c r="A16" s="8" t="s">
        <v>15</v>
      </c>
      <c r="B16" s="9"/>
      <c r="C16" s="9"/>
      <c r="D16" s="9"/>
    </row>
  </sheetData>
  <sheetProtection/>
  <printOptions/>
  <pageMargins left="0.3937007874015748" right="0.3937007874015748" top="0.3937007874015748" bottom="0.3937007874015748" header="0" footer="0"/>
  <pageSetup horizontalDpi="600" verticalDpi="600" orientation="portrait" paperSize="9" scale="8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TAMAMES</dc:creator>
  <cp:keywords/>
  <dc:description/>
  <cp:lastModifiedBy>Lucie</cp:lastModifiedBy>
  <cp:lastPrinted>2004-05-31T13:19:37Z</cp:lastPrinted>
  <dcterms:created xsi:type="dcterms:W3CDTF">2004-01-18T21:06:38Z</dcterms:created>
  <dcterms:modified xsi:type="dcterms:W3CDTF">2014-01-17T14:07:39Z</dcterms:modified>
  <cp:category/>
  <cp:version/>
  <cp:contentType/>
  <cp:contentStatus/>
</cp:coreProperties>
</file>