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421" yWindow="900" windowWidth="15600" windowHeight="11760" tabRatio="936" activeTab="0"/>
  </bookViews>
  <sheets>
    <sheet name="Manuel d'utilisation" sheetId="1" r:id="rId1"/>
    <sheet name="Données" sheetId="2" state="hidden" r:id="rId2"/>
    <sheet name="Diagnostic" sheetId="3" r:id="rId3"/>
    <sheet name="Notes du diagnostic" sheetId="4" r:id="rId4"/>
    <sheet name="Resultats globaux" sheetId="5" r:id="rId5"/>
    <sheet name="Calculs Kiviat par chapitre" sheetId="6" state="hidden" r:id="rId6"/>
    <sheet name="Resultats chapitre 4" sheetId="7" r:id="rId7"/>
    <sheet name="Resultats chapitre 5" sheetId="8" r:id="rId8"/>
    <sheet name="Resultats chapitre 6" sheetId="9" r:id="rId9"/>
    <sheet name="Resultats chapitre 7" sheetId="10" r:id="rId10"/>
    <sheet name="Resultat chapitre 8" sheetId="11" r:id="rId11"/>
    <sheet name="Vision globale des résultats" sheetId="12" r:id="rId12"/>
    <sheet name="Trame pour plan d'actions" sheetId="13" r:id="rId13"/>
  </sheets>
  <definedNames>
    <definedName name="Critères">'Données'!$A$2:$A$6</definedName>
    <definedName name="OLE_LINK3" localSheetId="0">#REF!</definedName>
    <definedName name="Recherche1">'Données'!$A$2:$B$6</definedName>
  </definedNames>
  <calcPr fullCalcOnLoad="1"/>
</workbook>
</file>

<file path=xl/sharedStrings.xml><?xml version="1.0" encoding="utf-8"?>
<sst xmlns="http://schemas.openxmlformats.org/spreadsheetml/2006/main" count="191" uniqueCount="187">
  <si>
    <t>Est-ce que la politique et les objectifs qualité sont établis dans un document écrit?</t>
  </si>
  <si>
    <t>Conservez-vous les enregistrements correspondants?</t>
  </si>
  <si>
    <t>QUESTIONS</t>
  </si>
  <si>
    <t>NA</t>
  </si>
  <si>
    <t>7.1. Planification de
 la réalisation du produit</t>
  </si>
  <si>
    <t>7.2. Processus relatif 
au client</t>
  </si>
  <si>
    <t>7.4. Achats</t>
  </si>
  <si>
    <t>7.6. Maîtrise des Dispositifs de 
Surveillance et de Mesure</t>
  </si>
  <si>
    <t>8.5. Amélioration</t>
  </si>
  <si>
    <t>8.3. Maîtrise du Produit 
non-conforme</t>
  </si>
  <si>
    <t>7.5. Production 
&amp;
Préparation des Services</t>
  </si>
  <si>
    <t xml:space="preserve">8.2. Surveillance 
et
 Mesure </t>
  </si>
  <si>
    <t>8.4. Analyse 
des Données</t>
  </si>
  <si>
    <t>4.2.2. Manuel qualité</t>
  </si>
  <si>
    <t>4.2.3. Maître de 
la documentation</t>
  </si>
  <si>
    <t>5.1 / 5.2. Engagement
 &amp;
 Ecoute Client</t>
  </si>
  <si>
    <t>5.5. Responsabilité, autorité
 et communication</t>
  </si>
  <si>
    <t>5.3 / 5.4. Politique qualité</t>
  </si>
  <si>
    <t xml:space="preserve">5.6. Revue de
 direction </t>
  </si>
  <si>
    <t>6.2. Ressources
 humaines</t>
  </si>
  <si>
    <t>6.3. Ressources
 matérielles</t>
  </si>
  <si>
    <t>Non-conforme</t>
  </si>
  <si>
    <t>Conforme</t>
  </si>
  <si>
    <t>Quels sont les éléments d'entrée de votre processus de C&amp;D?</t>
  </si>
  <si>
    <t>Acceptable</t>
  </si>
  <si>
    <t>CHAPITRES DE LA NORME CORRESPONDANTS</t>
  </si>
  <si>
    <t>A remplir suivant le niveau de satisfaction aux exigences</t>
  </si>
  <si>
    <t>Intitulé</t>
  </si>
  <si>
    <t>NOTE TOTALE</t>
  </si>
  <si>
    <t>FICHE D'ALERTE</t>
  </si>
  <si>
    <t>DYSFONCTIONNEMENT 1</t>
  </si>
  <si>
    <t>DYSFONCTIONNEMENT 2</t>
  </si>
  <si>
    <t>DYSFONCTIONNEMENT 3</t>
  </si>
  <si>
    <t>Auditeur :</t>
  </si>
  <si>
    <t>Date :</t>
  </si>
  <si>
    <t>FAITS :</t>
  </si>
  <si>
    <t>CAUSES :</t>
  </si>
  <si>
    <t>CONSEQUENCES :</t>
  </si>
  <si>
    <t>RECOMMANDATIONS :</t>
  </si>
  <si>
    <t xml:space="preserve">Notes (%) </t>
  </si>
  <si>
    <t>7.3. Conception &amp;
 Développement</t>
  </si>
  <si>
    <t>Observations</t>
  </si>
  <si>
    <t>Quels sont les éléments d'entrée de vos revues de direction?</t>
  </si>
  <si>
    <t>Quels sont les éléments de sortie de vos revues de direction?</t>
  </si>
  <si>
    <t xml:space="preserve">Chapitre 5: Responsabilité de la Direction </t>
  </si>
  <si>
    <t xml:space="preserve">Chapitre 4: Système de Management de la Qualité </t>
  </si>
  <si>
    <t xml:space="preserve">Chapitre 6: Management des ressources </t>
  </si>
  <si>
    <t>Chapitre 8: Surveillance et Mesures</t>
  </si>
  <si>
    <t xml:space="preserve">                      Système de Management de la Qualité</t>
  </si>
  <si>
    <t xml:space="preserve">                      Responsabilité de la Direction</t>
  </si>
  <si>
    <t xml:space="preserve">                      Management des ressources</t>
  </si>
  <si>
    <t xml:space="preserve">                      Réalisation du Produit</t>
  </si>
  <si>
    <t xml:space="preserve">                      Surveillance et Mesures</t>
  </si>
  <si>
    <t xml:space="preserve">SOMMAIRE DYNAMIQUE DE LA GRILLE D'EVALUATION </t>
  </si>
  <si>
    <t>GRILLE D'EVALUATION ISO 9001 VERSION 2000</t>
  </si>
  <si>
    <t xml:space="preserve">Système de Management de la Qualité </t>
  </si>
  <si>
    <t xml:space="preserve">Responsabilité de la Direction </t>
  </si>
  <si>
    <t xml:space="preserve"> Réalisation du Produit</t>
  </si>
  <si>
    <t>Surveillance et Mesures</t>
  </si>
  <si>
    <t>Chapitres de l'ISO 9001: 2000</t>
  </si>
  <si>
    <t>ORGANISME :</t>
  </si>
  <si>
    <t>PROBLEME 
(anomalies détectées):</t>
  </si>
  <si>
    <t>ACTIONS 
D'AMELIORATION :</t>
  </si>
  <si>
    <t>DATE DE REALISATION PREVUE :</t>
  </si>
  <si>
    <t>RESPONSABLE 
DE L'ACTION :</t>
  </si>
  <si>
    <t>PROCESSUS OU SERVICE :</t>
  </si>
  <si>
    <t>Ce sommaire dynamique vous dirigera directement au niveau du chapitre de l'ISO 9001:2000 sur lequel vous désirez travailler.</t>
  </si>
  <si>
    <t>Exclus (NA)</t>
  </si>
  <si>
    <t>Critères d'évaluation</t>
  </si>
  <si>
    <t>Evaluation</t>
  </si>
  <si>
    <t>4.2.4. Maîtrise des
 Enregistrements</t>
  </si>
  <si>
    <t xml:space="preserve">Management des Ressources </t>
  </si>
  <si>
    <r>
      <t xml:space="preserve">Avez-vous rédigé un </t>
    </r>
    <r>
      <rPr>
        <b/>
        <sz val="10"/>
        <rFont val="Arial"/>
        <family val="2"/>
      </rPr>
      <t>manuel qualité</t>
    </r>
    <r>
      <rPr>
        <sz val="10"/>
        <rFont val="Arial"/>
        <family val="2"/>
      </rPr>
      <t>?</t>
    </r>
  </si>
  <si>
    <t xml:space="preserve">Explique-t-elle la façon dont les modifications et le statut en vigueur de vos
documents sont identifiés? </t>
  </si>
  <si>
    <t xml:space="preserve">Explicite-t-elle une méthodologie rendant les versions pertinentes de vos documents
disponibles sur les lieux d'utilisation? </t>
  </si>
  <si>
    <t>Décrit-elle un mode d'action rendant vos documents lisibles et identifiables sur les lieux d'utilisation?</t>
  </si>
  <si>
    <t>Vos objectifs qualités sont-ils mesurables?</t>
  </si>
  <si>
    <t xml:space="preserve">Un indicateur a-t-il été mis en place pour évaluer/mesurer l'efficacité des actions entreprises dans le domaine de la gestion des compétences, sensibilisation, formation? </t>
  </si>
  <si>
    <t>Vérifiez-vous la conformité et/ou mesurez-vous les écarts entre les éléments de sortie et les exigences d'entrée de la C&amp;D?</t>
  </si>
  <si>
    <t>Contrôlez-vous le produit de la C&amp;D avant sa mise à disposition?</t>
  </si>
  <si>
    <t xml:space="preserve">Mesurez-vous la satisfaction de vos clients? </t>
  </si>
  <si>
    <t>Menez-vous des actions pour éliminer les causes des non conformités détectées afin d'éviter qu'elles se reproduisent?</t>
  </si>
  <si>
    <t>Avez-vous rédigé une procédure documentée pour formaliser ces actions? (actions qui définissent comment gérer les non-conformités détectées, leurs causes et les actions correctives associées)</t>
  </si>
  <si>
    <t>Menez-vous des actions pour éliminer les causes de non conformités potentielles ?</t>
  </si>
  <si>
    <t xml:space="preserve">Rédigez et conservez-vous des documents (enregistrements) qui prouvent que vous entreprenez des actions correctives et /ou préventives pour minimiser l'apparition de non-conformités? </t>
  </si>
  <si>
    <t>Le responsable du Master s'assure-t-il de la disponibilité des ressources nécessaires à la dynamique Qualité (SMQ)?</t>
  </si>
  <si>
    <t>Les responsabilités et autorités de tous les individus de votre formation sont-elles clairement formalisées?</t>
  </si>
  <si>
    <t>L'UTC pourvoit-il les besoins en formation des membres du personnel du MQ dont le travail a une incidence sur la qualité du produit?</t>
  </si>
  <si>
    <t>Vous (Mr Farges la direction de la formation) assurez-vous que votre personnel comprend les objectifs qualité?</t>
  </si>
  <si>
    <t>La direction de l'UTC a-t-elle déterminée et fournie les infrastructures nécessaires à l'obtention de la conformité du produit?</t>
  </si>
  <si>
    <t>Vérifiez-vous que les caractéristiques de l'enseignement satisfont aux exigences spécifiées?</t>
  </si>
  <si>
    <t>Veillez-vous à l'amélioration continue de l'efficacité de votre dynamique qualité? Via…</t>
  </si>
  <si>
    <t>Les domaines d'application de la dynamique qualité (SMQ) du master qualité sont-ils spécifiés?</t>
  </si>
  <si>
    <t>Une procédure de maîtrise de la documentation a-t-elle été rédigée?</t>
  </si>
  <si>
    <t>Chapitre 7: Réalisation de la formation</t>
  </si>
  <si>
    <t xml:space="preserve">Planifiez-vous les activités de préparation de la formation dans des conditions maitrisées? </t>
  </si>
  <si>
    <t>Vos documents d'achats contiennent-ils clairement les données décrivant le service recherché?</t>
  </si>
  <si>
    <t>6.1 Mise à disposition des ressources</t>
  </si>
  <si>
    <t>Les équipements de mesures spécifiquement analysés dans ce chapitre sont relatifs à de la métrologie et donc non applicable à un organisme de service tel que le master qualité.</t>
  </si>
  <si>
    <t>Le manuel qualité, comprend-il toutes les procédures documentées établies pour la dynamique qualité (SMQ)?Ou comprend-t-il leurs références?</t>
  </si>
  <si>
    <t>Le manuel qualité comprend-il une description des interactions entre les processus du master qualité?</t>
  </si>
  <si>
    <t>A améliorer</t>
  </si>
  <si>
    <t>Remettez-vous le Manuel Qualité à jour régulièrement?</t>
  </si>
  <si>
    <t>Définit-elle le mode d'approbation des documents?</t>
  </si>
  <si>
    <t>Décrit-elle le mode de révision et de mise à jour de vos documents?</t>
  </si>
  <si>
    <t>Existe-t-il une procédure documentée assurant l'identification, la protection, la conservation et l'élimination des enregistrements?</t>
  </si>
  <si>
    <t>Existe-t-il un document qui décrit l'engagement dans la mise en œuvre et l'amélioration continue de la Direction Qualité? (rédigé par le Responsable qualité ou le directeur des masters)</t>
  </si>
  <si>
    <t>Les exigences de vos clients (étudiants, entreprises) sont elles actualisées régulièrement?</t>
  </si>
  <si>
    <t>Le responsable du Master Qualité communique-t-il en interne sur l'importance de satisfaire les exigences des clients?</t>
  </si>
  <si>
    <t>Le responsable du Master mène-t-il des revues de direction?</t>
  </si>
  <si>
    <t>Le responsable du Master s'assure-t-il que les exigences des clients sont déterminées et respectées?</t>
  </si>
  <si>
    <t>La politique qualité du Master Qualité prend-t-elle en compte les exigences réglementaires, légales et celles des clients?</t>
  </si>
  <si>
    <t>Votre politique qualité prend-t-elle en compte les exigences réglementaires, légales et celles des clients?</t>
  </si>
  <si>
    <t>Quels sont vos objectifs qualité pour les différents niveaux de votre activité (MQ)?</t>
  </si>
  <si>
    <t>Vos objectifs qualité sont-ils en adéquation permanente avec la politique qualité de l'UTC?</t>
  </si>
  <si>
    <r>
      <t xml:space="preserve">Garantissez-vous que la politique et les objectifs qualité sont </t>
    </r>
    <r>
      <rPr>
        <u val="single"/>
        <sz val="10"/>
        <rFont val="Arial"/>
        <family val="2"/>
      </rPr>
      <t>communiqués</t>
    </r>
    <r>
      <rPr>
        <sz val="10"/>
        <rFont val="Arial"/>
        <family val="2"/>
      </rPr>
      <t xml:space="preserve"> au sein du Master Qualité? </t>
    </r>
  </si>
  <si>
    <r>
      <t xml:space="preserve">Vérifiez-vous que la politique et les objectifs qualité sont </t>
    </r>
    <r>
      <rPr>
        <u val="single"/>
        <sz val="10"/>
        <rFont val="Arial"/>
        <family val="2"/>
      </rPr>
      <t>compris</t>
    </r>
    <r>
      <rPr>
        <sz val="10"/>
        <rFont val="Arial"/>
        <family val="2"/>
      </rPr>
      <t xml:space="preserve"> au sein du Master Qualité? </t>
    </r>
  </si>
  <si>
    <t>Un représentant du processus de management (direction) a-t-il été nommé pour assurer le suivi du SMQ, pour rendre compte de son fonctionnement et de tous les besoins d'amélioration?</t>
  </si>
  <si>
    <r>
      <t>Vos revues de direction sont-elles planifiées à intervalles réguliers?</t>
    </r>
    <r>
      <rPr>
        <i/>
        <sz val="10"/>
        <rFont val="Arial"/>
        <family val="2"/>
      </rPr>
      <t xml:space="preserve"> afin de s'assurer que la dynamique qualité reste pertinente, adaptée et efficace.</t>
    </r>
  </si>
  <si>
    <t>Les enregistrements des revues de direction sont-ils conservés?</t>
  </si>
  <si>
    <t>L'UTC assure-t-il la disponibilité des ressources nécessaires au SMQ, à son amélioration continue et à l'accroissement de la satisfaction des clients?</t>
  </si>
  <si>
    <t xml:space="preserve">L'UTC identifie-t-il les compétences nécessaires en personnel du Master Qualité dont le travail a une incidence sur la qualité de l'enseignement? </t>
  </si>
  <si>
    <t>La direction de l'UTC entretient-elle ces infrastructures?</t>
  </si>
  <si>
    <t>Lorsqu'il est nécessaire d'assurer des résultats valables, vous assurez-vous que votre système d'évaluation est fiable?</t>
  </si>
  <si>
    <t>Lorsqu'un élément d'évaluation se révèle non-conforme aux exigences, avez-vous une méthodologie/un mode de détection permettant identifier les capacités affectées ?</t>
  </si>
  <si>
    <t>Entreprenez-vous systématiquement les actions appropriées lorsqu'un système d'évaluation se révèle non-conforme aux exigences sur une partie ou toutes les capacités professionnelles affectées?</t>
  </si>
  <si>
    <t>Confirmez vous la capacité de vos logiciels de surveillance et de mesure à répondre à l'utilisation prévue?</t>
  </si>
  <si>
    <t>Les exigences client formulées ou non (nécessaires à l'usage), ainsi que les exigences réglementaires et légales (relatives au public) ont-elles été déterminées?</t>
  </si>
  <si>
    <t>Les revues des exigences relatives à la formation (revue du profil métier exposé sur le site) sont-elles réalisées régulièrement?</t>
  </si>
  <si>
    <t>En cas de modification des exigences de la formation, vous assurez-vous que les documents correspondants sont mis à jour et que le personnel concerné en est informé?</t>
  </si>
  <si>
    <t>Communiquez vous avec le client à propos d'informations relatives au service, aux réclamations, au traitement du profil métier, des consultations, des commandes?</t>
  </si>
  <si>
    <t>La direction du master planifie-t-elle et maitrise-t- elle la conception et le développement de l'enseignement?</t>
  </si>
  <si>
    <t>Les interfaces entre les personnes impliquées en Conception et Développement sont-elles gérées ?</t>
  </si>
  <si>
    <t>Existe-t-il un document décrivant les caractéristiques essentielles au bon déroulement de la formation?</t>
  </si>
  <si>
    <t>Evaluez-vous et sélectionnez-vous les intervenants extérieurs pour vous assurer que l'enseignement attendu est conforme aux exigences de la formation?</t>
  </si>
  <si>
    <t>Effectuez-vous des contrôles à la réception? Si oui, lesquels et comment?</t>
  </si>
  <si>
    <t xml:space="preserve">Prévoyez-vous des contrôles du produit sur le site du fournisseur? </t>
  </si>
  <si>
    <t>Identifiez-vous l'enseignement tout au long de sa réalisation (traçabilité)? Maîtrisez-vous cette identification et les enregistrements qui y sont corrélés?</t>
  </si>
  <si>
    <t>Prenez-vous des dispositions pour préserver la conformité du service et de ses composants depuis la réalisation jusqu'à la livraison à la destination prévue?</t>
  </si>
  <si>
    <t xml:space="preserve">Existe-t-il des enregistrements des méthodes de mesure de la satisfaction des clients, ainsi que de leurs exploitations? </t>
  </si>
  <si>
    <r>
      <t>Avez-vous rédigé une procédure documentée formalisant vos audits internes</t>
    </r>
    <r>
      <rPr>
        <sz val="10"/>
        <color indexed="14"/>
        <rFont val="Arial"/>
        <family val="2"/>
      </rPr>
      <t xml:space="preserve"> </t>
    </r>
    <r>
      <rPr>
        <sz val="10"/>
        <rFont val="Arial"/>
        <family val="2"/>
      </rPr>
      <t>( fréquence, responsabilité, méthode, critères, rapport d'audit, conservation des enregistrements…)</t>
    </r>
    <r>
      <rPr>
        <sz val="10"/>
        <rFont val="Arial"/>
        <family val="2"/>
      </rPr>
      <t>?</t>
    </r>
  </si>
  <si>
    <t>Avez-vous rédigé une procédure documentée qui spécifie les contrôles, responsabilités et autorités liés au traitement d'un étudiant ayant acquis des capacités professionnelles non-conformes?</t>
  </si>
  <si>
    <t>Est-ce que cette procédure explicite la manière dont vous traitez les non conformités détectées avant et/ou après le stage (livraison)?</t>
  </si>
  <si>
    <t>Gardez-vous une trace des non conformités détectées et des actions ( y compris les dérogations ) entreprises ? Les enregistrements relatifs aux non-conformités sont-ils conservés?</t>
  </si>
  <si>
    <t>Une fois que les capacités professionnelles acquises non-conformes sont traitées, l'étudiant est-il contrôlé de nouveau? (de manière à démontrer la conformité aux exigences relatives à la formation)</t>
  </si>
  <si>
    <t>Menez-vous les actions adaptées aux effets des non-conformités détectées sur les étudiants après le début de leur stage (livraison) ou une fois leur utilisation commencée?</t>
  </si>
  <si>
    <t>Cette analyse des données fournit-elle des informations sur la satisfaction du client?</t>
  </si>
  <si>
    <t>Cette analyse fournit-elle des informations sur la conformité aux exigences de l'étudiant?</t>
  </si>
  <si>
    <t>Avez-vous rédigé une procédure documentée pour formaliser ces actions? (Actions qui permettent d'identifier les causes et les actions correctives associées)</t>
  </si>
  <si>
    <t>Contrôlez-vous l'aptitude du processus de préparation de la formation attendue dont les éléments de sortie ne peuvent être vérifiés par une surveillance ou une mesure effectuée a posteriori, à atteindre les résultats planifiés?</t>
  </si>
  <si>
    <t>Surveillez-vous et/ou Mesurez-vous les processus formalisant la dynamique qualité? Les méthodes utilisées démontrent-elles l'aptitude des processus à atteindre les résultats planifiés?</t>
  </si>
  <si>
    <t>En cas de non atteinte des résultats planifiés, vérifiez-vous que les actions entreprises par la formation pour assurer la conformité de l'enseignement sont mises en place de façon adéquate?</t>
  </si>
  <si>
    <t>Cette analyse fournit-elle des informations sur les caractéristiques et les évolutions des processus et de la formation? (Y compris les opportunités d'Actions Préventives)</t>
  </si>
  <si>
    <t>Cette analyse fournit-elle des informations sur les intervenants externes?</t>
  </si>
  <si>
    <t>Les méthodes permettant d'obtenir et d'utiliser ces informations sont-elles déterminées?</t>
  </si>
  <si>
    <t xml:space="preserve">Rédigez/réalisez-vous des documents prouvant que votre formation est conforme aux critères d'acceptation?  </t>
  </si>
  <si>
    <t>Déterminez, recueillez et analysez-vous les données démontrant la pertinence et l'efficacité de la dynamique qualité, ainsi que les possibilités d'amélioration de son efficacité?</t>
  </si>
  <si>
    <t>Précise-t-elle la méthode permettant de maîtriser la diffusion des documents d'origine externe?</t>
  </si>
  <si>
    <t>Etablissez-vous des enregistrements apportant la preuve du fonctionnement de la dynamique Qualité (SMQ) et de sa conformité aux exigences?</t>
  </si>
  <si>
    <t>Des processus de communication sont-ils établis au sein de votre formation?</t>
  </si>
  <si>
    <t>Ces processus communiquent-ils à propos de l'efficacité de votre dynamique qualité au sein de l'UTC?</t>
  </si>
  <si>
    <t>Rédigez-vous et conservez-vous des enregistrements décrivant les compétences de votre personnel (acquises avant et après embauche)?</t>
  </si>
  <si>
    <t>Les processus nécessaires à la réalisation de la formation sont-ils développés et planifiés?</t>
  </si>
  <si>
    <t xml:space="preserve">Maîtrisez-vous vos activités de surveillance et de mesure? Mesures qui vous permettent d'apporter la preuve de la capacité professionnelle des étudiants répondants aux exigences déterminées? </t>
  </si>
  <si>
    <t>Avez-vous un processus qui assure que votre système d'évaluation est mis en place de manière cohérente par rapport aux exigences de surveillance et de mesure ?</t>
  </si>
  <si>
    <t xml:space="preserve">Existe-t-il des enregistrements prouvant les résultats des revues de profil métier et des actions qui en découlent? </t>
  </si>
  <si>
    <t>Qu'avez-vous identifié comme éléments de sortie du processus C&amp;D?</t>
  </si>
  <si>
    <t>Evaluez-vous l'aptitude du processus C&amp;D à répondre aux exigences pour l'application ou l'usage prévu?</t>
  </si>
  <si>
    <t xml:space="preserve">Evaluez-vous vos intervenants extérieurs (fournisseurs) grâce à des critères de sélection, d'évaluation et de réévaluation? </t>
  </si>
  <si>
    <t>EXCLU</t>
  </si>
  <si>
    <t>5.1 / 5.2. Engagement et écoute client</t>
  </si>
  <si>
    <t>4.2.3 Maîtrise de la documentation</t>
  </si>
  <si>
    <t>4.2.4 Maîtrise des enregistrements</t>
  </si>
  <si>
    <t>5.5. Responsabilité, autorité de la direction
 et communication</t>
  </si>
  <si>
    <t xml:space="preserve">5.6. Revue de direction
 direction </t>
  </si>
  <si>
    <t>6.2 Ressources humaines</t>
  </si>
  <si>
    <t>6.3 ressources materielles</t>
  </si>
  <si>
    <t>7.1 planification de la realisation du produit</t>
  </si>
  <si>
    <t>7.2 Processus relatif au client</t>
  </si>
  <si>
    <t>7.3 Conception et developpement</t>
  </si>
  <si>
    <t>7.4 achats</t>
  </si>
  <si>
    <t>7.5 production et preparation des services</t>
  </si>
  <si>
    <t>8.2 surveillance et mesure</t>
  </si>
  <si>
    <t>8.3 maitrise du produit non conforme</t>
  </si>
  <si>
    <t>8.4 analyse des donnees</t>
  </si>
  <si>
    <t>8.5 amelioration</t>
  </si>
  <si>
    <t>ORGANISME EVALUE:   
EVALUATEUR: 
DATE DE L'EVALUATION: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</si>
</sst>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4">
    <font>
      <sz val="10"/>
      <name val="Arial"/>
      <family val="0"/>
    </font>
    <font>
      <sz val="11"/>
      <color indexed="8"/>
      <name val="Calibri"/>
      <family val="2"/>
    </font>
    <font>
      <b/>
      <sz val="10"/>
      <name val="Arial"/>
      <family val="2"/>
    </font>
    <font>
      <b/>
      <sz val="10"/>
      <color indexed="12"/>
      <name val="Arial"/>
      <family val="2"/>
    </font>
    <font>
      <b/>
      <sz val="10"/>
      <color indexed="49"/>
      <name val="Arial"/>
      <family val="2"/>
    </font>
    <font>
      <sz val="10"/>
      <color indexed="14"/>
      <name val="Arial"/>
      <family val="2"/>
    </font>
    <font>
      <u val="single"/>
      <sz val="10"/>
      <name val="Arial"/>
      <family val="2"/>
    </font>
    <font>
      <b/>
      <sz val="18"/>
      <name val="Arial"/>
      <family val="2"/>
    </font>
    <font>
      <b/>
      <sz val="14"/>
      <color indexed="18"/>
      <name val="Arial"/>
      <family val="2"/>
    </font>
    <font>
      <b/>
      <sz val="10"/>
      <color indexed="18"/>
      <name val="Arial"/>
      <family val="2"/>
    </font>
    <font>
      <b/>
      <sz val="10"/>
      <color indexed="40"/>
      <name val="Arial"/>
      <family val="2"/>
    </font>
    <font>
      <b/>
      <sz val="16"/>
      <color indexed="12"/>
      <name val="Arial"/>
      <family val="2"/>
    </font>
    <font>
      <b/>
      <sz val="12"/>
      <color indexed="10"/>
      <name val="Arial"/>
      <family val="2"/>
    </font>
    <font>
      <b/>
      <sz val="12"/>
      <name val="Times New Roman"/>
      <family val="1"/>
    </font>
    <font>
      <i/>
      <sz val="10"/>
      <name val="Arial"/>
      <family val="2"/>
    </font>
    <font>
      <sz val="8"/>
      <name val="Arial"/>
      <family val="2"/>
    </font>
    <font>
      <sz val="11"/>
      <name val="Arial"/>
      <family val="2"/>
    </font>
    <font>
      <sz val="8.9"/>
      <name val="Arial"/>
      <family val="2"/>
    </font>
    <font>
      <u val="single"/>
      <sz val="8.9"/>
      <color indexed="12"/>
      <name val="Arial"/>
      <family val="2"/>
    </font>
    <font>
      <sz val="10"/>
      <color indexed="8"/>
      <name val="Arial"/>
      <family val="2"/>
    </font>
    <font>
      <sz val="8"/>
      <color indexed="8"/>
      <name val="Arial"/>
      <family val="2"/>
    </font>
    <font>
      <sz val="8"/>
      <color indexed="10"/>
      <name val="Arial"/>
      <family val="2"/>
    </font>
    <font>
      <sz val="8"/>
      <color indexed="17"/>
      <name val="Arial"/>
      <family val="2"/>
    </font>
    <font>
      <sz val="8"/>
      <color indexed="53"/>
      <name val="Arial"/>
      <family val="2"/>
    </font>
    <font>
      <b/>
      <i/>
      <sz val="11"/>
      <color indexed="36"/>
      <name val="Arial"/>
      <family val="2"/>
    </font>
    <font>
      <b/>
      <sz val="12"/>
      <color indexed="5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b/>
      <sz val="11"/>
      <color indexed="18"/>
      <name val="Calibri"/>
      <family val="2"/>
    </font>
    <font>
      <u val="single"/>
      <sz val="11"/>
      <color indexed="62"/>
      <name val="Calibri"/>
      <family val="2"/>
    </font>
    <font>
      <sz val="10"/>
      <color indexed="8"/>
      <name val="Calibri"/>
      <family val="2"/>
    </font>
    <font>
      <b/>
      <sz val="11"/>
      <color indexed="54"/>
      <name val="Calibri"/>
      <family val="2"/>
    </font>
    <font>
      <b/>
      <sz val="10"/>
      <color indexed="10"/>
      <name val="Calibri"/>
      <family val="2"/>
    </font>
    <font>
      <sz val="8"/>
      <color indexed="54"/>
      <name val="Calibri"/>
      <family val="2"/>
    </font>
    <font>
      <sz val="9.5"/>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9"/>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i/>
      <sz val="11"/>
      <color rgb="FF7030A0"/>
      <name val="Arial"/>
      <family val="2"/>
    </font>
    <font>
      <sz val="8"/>
      <color theme="9" tint="-0.24997000396251678"/>
      <name val="Arial"/>
      <family val="2"/>
    </font>
    <font>
      <sz val="8"/>
      <color theme="1"/>
      <name val="Arial"/>
      <family val="2"/>
    </font>
    <font>
      <sz val="8"/>
      <color rgb="FF00B050"/>
      <name val="Arial"/>
      <family val="2"/>
    </font>
    <font>
      <sz val="8"/>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rgb="FFFFC00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medium"/>
      <bottom style="thin"/>
    </border>
    <border>
      <left/>
      <right style="thin"/>
      <top style="thin"/>
      <bottom style="thin"/>
    </border>
    <border>
      <left/>
      <right style="thin"/>
      <top style="thin"/>
      <bottom style="medium"/>
    </border>
    <border>
      <left style="medium"/>
      <right/>
      <top style="thin"/>
      <bottom style="thin"/>
    </border>
    <border>
      <left style="medium"/>
      <right/>
      <top/>
      <bottom style="medium"/>
    </border>
    <border>
      <left style="medium">
        <color indexed="62"/>
      </left>
      <right/>
      <top style="medium">
        <color indexed="62"/>
      </top>
      <bottom/>
    </border>
    <border>
      <left/>
      <right/>
      <top style="medium">
        <color indexed="62"/>
      </top>
      <bottom/>
    </border>
    <border>
      <left style="medium">
        <color indexed="62"/>
      </left>
      <right/>
      <top/>
      <bottom/>
    </border>
    <border>
      <left style="medium">
        <color indexed="62"/>
      </left>
      <right/>
      <top/>
      <bottom style="medium">
        <color indexed="62"/>
      </bottom>
    </border>
    <border>
      <left/>
      <right/>
      <top/>
      <bottom style="medium">
        <color indexed="62"/>
      </bottom>
    </border>
    <border>
      <left/>
      <right style="medium">
        <color indexed="62"/>
      </right>
      <top style="medium">
        <color indexed="62"/>
      </top>
      <bottom/>
    </border>
    <border>
      <left/>
      <right style="medium">
        <color indexed="62"/>
      </right>
      <top/>
      <bottom/>
    </border>
    <border>
      <left/>
      <right style="medium">
        <color indexed="62"/>
      </right>
      <top/>
      <bottom style="medium">
        <color indexed="62"/>
      </bottom>
    </border>
    <border>
      <left style="medium"/>
      <right/>
      <top style="medium"/>
      <bottom style="thin"/>
    </border>
    <border>
      <left style="medium"/>
      <right/>
      <top style="medium"/>
      <bottom style="medium"/>
    </border>
    <border>
      <left/>
      <right/>
      <top/>
      <bottom style="medium"/>
    </border>
    <border>
      <left/>
      <right/>
      <top style="medium"/>
      <bottom style="medium"/>
    </border>
    <border>
      <left style="medium"/>
      <right style="medium"/>
      <top style="medium"/>
      <bottom/>
    </border>
    <border>
      <left style="medium"/>
      <right style="medium"/>
      <top/>
      <bottom/>
    </border>
    <border>
      <left style="medium"/>
      <right style="medium"/>
      <top/>
      <bottom style="medium"/>
    </border>
    <border>
      <left/>
      <right style="medium"/>
      <top/>
      <bottom style="medium"/>
    </border>
    <border>
      <left/>
      <right style="medium"/>
      <top/>
      <bottom/>
    </border>
    <border>
      <left/>
      <right/>
      <top style="medium"/>
      <bottom/>
    </border>
    <border>
      <left style="medium"/>
      <right/>
      <top style="thin"/>
      <bottom style="medium"/>
    </border>
    <border>
      <left/>
      <right/>
      <top style="medium"/>
      <bottom style="thin"/>
    </border>
    <border>
      <left style="medium"/>
      <right style="medium"/>
      <top/>
      <bottom style="thin"/>
    </border>
    <border>
      <left/>
      <right style="medium"/>
      <top style="medium"/>
      <bottom style="thin"/>
    </border>
    <border>
      <left/>
      <right style="medium"/>
      <top/>
      <bottom style="thin"/>
    </border>
    <border>
      <left/>
      <right style="medium"/>
      <top style="thin"/>
      <bottom style="thin"/>
    </border>
    <border>
      <left style="thin"/>
      <right style="thin"/>
      <top style="medium"/>
      <bottom style="medium"/>
    </border>
    <border>
      <left style="thin"/>
      <right style="thin"/>
      <top/>
      <bottom style="medium"/>
    </border>
    <border>
      <left/>
      <right style="medium"/>
      <top style="medium"/>
      <bottom/>
    </border>
    <border>
      <left style="medium"/>
      <right/>
      <top/>
      <bottom/>
    </border>
    <border>
      <left style="medium"/>
      <right style="thin"/>
      <top style="medium"/>
      <bottom/>
    </border>
    <border>
      <left style="medium"/>
      <right style="thin"/>
      <top/>
      <bottom/>
    </border>
    <border>
      <left style="medium"/>
      <right style="thin"/>
      <top/>
      <bottom style="medium"/>
    </border>
    <border>
      <left style="medium"/>
      <right/>
      <top style="medium"/>
      <bottom/>
    </border>
    <border>
      <left style="thin"/>
      <right style="thin"/>
      <top style="medium"/>
      <bottom/>
    </border>
    <border>
      <left style="thin"/>
      <right style="thin"/>
      <top/>
      <bottom/>
    </border>
    <border>
      <left style="thin"/>
      <right style="thin"/>
      <top/>
      <bottom style="thin"/>
    </border>
    <border>
      <left style="thin"/>
      <right style="thin"/>
      <top style="thin"/>
      <bottom/>
    </border>
    <border>
      <left/>
      <right style="medium"/>
      <top style="thin"/>
      <bottom/>
    </border>
    <border>
      <left style="thin"/>
      <right style="medium"/>
      <top/>
      <bottom/>
    </border>
    <border>
      <left style="thin"/>
      <right style="medium"/>
      <top/>
      <bottom style="medium"/>
    </border>
    <border>
      <left style="thin"/>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0" borderId="2" applyNumberFormat="0" applyFill="0" applyAlignment="0" applyProtection="0"/>
    <xf numFmtId="0" fontId="0" fillId="27" borderId="3" applyNumberFormat="0" applyFont="0" applyAlignment="0" applyProtection="0"/>
    <xf numFmtId="0" fontId="55" fillId="28" borderId="1" applyNumberFormat="0" applyAlignment="0" applyProtection="0"/>
    <xf numFmtId="0" fontId="56" fillId="29" borderId="0" applyNumberFormat="0" applyBorder="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0" borderId="0" applyNumberFormat="0" applyBorder="0" applyAlignment="0" applyProtection="0"/>
    <xf numFmtId="9" fontId="0" fillId="0" borderId="0" applyFont="0" applyFill="0" applyBorder="0" applyAlignment="0" applyProtection="0"/>
    <xf numFmtId="0" fontId="59" fillId="31" borderId="0" applyNumberFormat="0" applyBorder="0" applyAlignment="0" applyProtection="0"/>
    <xf numFmtId="0" fontId="60" fillId="26" borderId="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2" borderId="9" applyNumberFormat="0" applyAlignment="0" applyProtection="0"/>
  </cellStyleXfs>
  <cellXfs count="285">
    <xf numFmtId="0" fontId="0" fillId="0" borderId="0" xfId="0" applyAlignment="1">
      <alignment/>
    </xf>
    <xf numFmtId="0" fontId="4" fillId="0" borderId="0" xfId="0" applyFont="1" applyAlignment="1">
      <alignment vertical="center"/>
    </xf>
    <xf numFmtId="0" fontId="0" fillId="0" borderId="0" xfId="0" applyAlignment="1">
      <alignment horizontal="left" vertical="center" wrapText="1" indent="1"/>
    </xf>
    <xf numFmtId="0" fontId="4" fillId="33" borderId="0" xfId="0" applyFont="1" applyFill="1" applyAlignment="1">
      <alignment vertical="center"/>
    </xf>
    <xf numFmtId="0" fontId="0" fillId="33" borderId="0" xfId="0" applyFill="1" applyAlignment="1">
      <alignment horizontal="left" vertical="center" wrapText="1" indent="1"/>
    </xf>
    <xf numFmtId="0" fontId="0" fillId="33" borderId="0" xfId="0" applyFill="1" applyAlignment="1">
      <alignment/>
    </xf>
    <xf numFmtId="49" fontId="0" fillId="33" borderId="0" xfId="0" applyNumberFormat="1" applyFill="1" applyAlignment="1">
      <alignment horizontal="left" vertical="center" wrapText="1" indent="1"/>
    </xf>
    <xf numFmtId="0" fontId="2" fillId="33" borderId="0" xfId="0" applyFont="1" applyFill="1" applyAlignment="1">
      <alignment/>
    </xf>
    <xf numFmtId="0" fontId="0" fillId="33" borderId="0" xfId="0" applyFill="1" applyBorder="1" applyAlignment="1">
      <alignment/>
    </xf>
    <xf numFmtId="0" fontId="0" fillId="33" borderId="0" xfId="0" applyFill="1" applyAlignment="1">
      <alignment horizontal="center" vertical="center"/>
    </xf>
    <xf numFmtId="0" fontId="2" fillId="34" borderId="0" xfId="0" applyFont="1" applyFill="1" applyAlignment="1">
      <alignment horizontal="center" vertical="center"/>
    </xf>
    <xf numFmtId="0" fontId="8" fillId="33" borderId="10" xfId="0" applyFont="1" applyFill="1" applyBorder="1" applyAlignment="1">
      <alignment horizontal="center" vertical="center"/>
    </xf>
    <xf numFmtId="0" fontId="9" fillId="33" borderId="0" xfId="0" applyFont="1" applyFill="1" applyAlignment="1">
      <alignment/>
    </xf>
    <xf numFmtId="0" fontId="9" fillId="33" borderId="10" xfId="0" applyFont="1" applyFill="1" applyBorder="1" applyAlignment="1">
      <alignment horizontal="center"/>
    </xf>
    <xf numFmtId="0" fontId="9" fillId="33" borderId="11" xfId="0" applyFont="1" applyFill="1" applyBorder="1" applyAlignment="1">
      <alignment horizontal="center"/>
    </xf>
    <xf numFmtId="0" fontId="9" fillId="35" borderId="12" xfId="0" applyFont="1" applyFill="1" applyBorder="1" applyAlignment="1">
      <alignment vertical="top"/>
    </xf>
    <xf numFmtId="0" fontId="9" fillId="35" borderId="13" xfId="0" applyFont="1" applyFill="1" applyBorder="1" applyAlignment="1">
      <alignment vertical="top"/>
    </xf>
    <xf numFmtId="0" fontId="9" fillId="35" borderId="13" xfId="0" applyFont="1" applyFill="1" applyBorder="1" applyAlignment="1">
      <alignment vertical="top" wrapText="1"/>
    </xf>
    <xf numFmtId="0" fontId="9" fillId="35" borderId="14" xfId="0" applyFont="1" applyFill="1" applyBorder="1" applyAlignment="1">
      <alignment vertical="center" wrapText="1"/>
    </xf>
    <xf numFmtId="0" fontId="9" fillId="35" borderId="15" xfId="0" applyFont="1" applyFill="1" applyBorder="1" applyAlignment="1">
      <alignment vertical="top"/>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24" xfId="0" applyFill="1" applyBorder="1" applyAlignment="1">
      <alignment/>
    </xf>
    <xf numFmtId="0" fontId="9" fillId="35" borderId="12" xfId="0" applyFont="1" applyFill="1" applyBorder="1" applyAlignment="1">
      <alignment vertical="top" wrapText="1"/>
    </xf>
    <xf numFmtId="0" fontId="9" fillId="35" borderId="13" xfId="0" applyFont="1" applyFill="1" applyBorder="1" applyAlignment="1">
      <alignment vertical="center" wrapText="1"/>
    </xf>
    <xf numFmtId="0" fontId="0" fillId="0" borderId="13" xfId="0" applyBorder="1" applyAlignment="1" applyProtection="1">
      <alignment horizontal="left" vertical="center" wrapText="1" indent="1"/>
      <protection locked="0"/>
    </xf>
    <xf numFmtId="0" fontId="0" fillId="0" borderId="12" xfId="0" applyFont="1" applyFill="1" applyBorder="1" applyAlignment="1" applyProtection="1">
      <alignment horizontal="left" vertical="center" wrapText="1" indent="1"/>
      <protection locked="0"/>
    </xf>
    <xf numFmtId="0" fontId="0" fillId="0" borderId="13" xfId="0" applyFont="1" applyFill="1" applyBorder="1" applyAlignment="1" applyProtection="1">
      <alignment horizontal="left" vertical="center" wrapText="1" indent="1"/>
      <protection locked="0"/>
    </xf>
    <xf numFmtId="0" fontId="0" fillId="0" borderId="14" xfId="0" applyFont="1" applyFill="1" applyBorder="1" applyAlignment="1" applyProtection="1">
      <alignment horizontal="left" vertical="center" wrapText="1" indent="1"/>
      <protection locked="0"/>
    </xf>
    <xf numFmtId="0" fontId="0" fillId="0" borderId="25" xfId="0" applyFont="1" applyBorder="1" applyAlignment="1" applyProtection="1">
      <alignment horizontal="left" vertical="center" wrapText="1" indent="1"/>
      <protection locked="0"/>
    </xf>
    <xf numFmtId="0" fontId="0" fillId="0" borderId="25" xfId="0" applyFont="1" applyFill="1" applyBorder="1" applyAlignment="1" applyProtection="1">
      <alignment horizontal="left" vertical="center" wrapText="1" indent="1"/>
      <protection locked="0"/>
    </xf>
    <xf numFmtId="0" fontId="0" fillId="0" borderId="13" xfId="0" applyFill="1" applyBorder="1" applyAlignment="1" applyProtection="1">
      <alignment horizontal="left" vertical="center" wrapText="1" indent="1"/>
      <protection locked="0"/>
    </xf>
    <xf numFmtId="0" fontId="0" fillId="0" borderId="25" xfId="0" applyBorder="1" applyAlignment="1" applyProtection="1">
      <alignment horizontal="left" vertical="center" wrapText="1" indent="1"/>
      <protection locked="0"/>
    </xf>
    <xf numFmtId="0" fontId="0" fillId="0" borderId="25" xfId="0" applyNumberFormat="1" applyBorder="1" applyAlignment="1" applyProtection="1">
      <alignment horizontal="left" vertical="center" wrapText="1" indent="1"/>
      <protection locked="0"/>
    </xf>
    <xf numFmtId="49" fontId="0" fillId="0" borderId="26" xfId="0" applyNumberFormat="1" applyBorder="1" applyAlignment="1" applyProtection="1">
      <alignment horizontal="left" vertical="center" wrapText="1" indent="1"/>
      <protection locked="0"/>
    </xf>
    <xf numFmtId="0" fontId="0" fillId="0" borderId="12" xfId="0" applyFill="1" applyBorder="1" applyAlignment="1" applyProtection="1">
      <alignment horizontal="left" vertical="center" wrapText="1" indent="1"/>
      <protection locked="0"/>
    </xf>
    <xf numFmtId="0" fontId="0" fillId="36" borderId="27" xfId="0" applyFill="1" applyBorder="1" applyAlignment="1">
      <alignment/>
    </xf>
    <xf numFmtId="0" fontId="0" fillId="36" borderId="28" xfId="0" applyFill="1" applyBorder="1" applyAlignment="1">
      <alignment/>
    </xf>
    <xf numFmtId="0" fontId="0" fillId="36" borderId="29" xfId="0" applyFill="1" applyBorder="1" applyAlignment="1">
      <alignment/>
    </xf>
    <xf numFmtId="0" fontId="0" fillId="36" borderId="0" xfId="0" applyFill="1" applyBorder="1" applyAlignment="1">
      <alignment/>
    </xf>
    <xf numFmtId="0" fontId="0" fillId="36" borderId="0" xfId="0" applyFill="1" applyBorder="1" applyAlignment="1">
      <alignment horizontal="justify" vertical="center" wrapText="1"/>
    </xf>
    <xf numFmtId="0" fontId="2" fillId="36" borderId="0" xfId="0" applyFont="1" applyFill="1" applyBorder="1" applyAlignment="1">
      <alignment horizontal="left" vertical="center" wrapText="1"/>
    </xf>
    <xf numFmtId="0" fontId="0" fillId="36" borderId="30" xfId="0" applyFill="1" applyBorder="1" applyAlignment="1">
      <alignment/>
    </xf>
    <xf numFmtId="0" fontId="0" fillId="36" borderId="31" xfId="0" applyFill="1" applyBorder="1" applyAlignment="1">
      <alignment/>
    </xf>
    <xf numFmtId="0" fontId="0" fillId="36" borderId="32" xfId="0" applyFill="1" applyBorder="1" applyAlignment="1">
      <alignment/>
    </xf>
    <xf numFmtId="0" fontId="0" fillId="36" borderId="33" xfId="0" applyFill="1" applyBorder="1" applyAlignment="1">
      <alignment/>
    </xf>
    <xf numFmtId="0" fontId="0" fillId="36" borderId="34" xfId="0" applyFill="1" applyBorder="1" applyAlignment="1">
      <alignment/>
    </xf>
    <xf numFmtId="0" fontId="0" fillId="0" borderId="12" xfId="0" applyFont="1" applyBorder="1" applyAlignment="1" applyProtection="1">
      <alignment horizontal="left" vertical="center" wrapText="1" indent="1"/>
      <protection locked="0"/>
    </xf>
    <xf numFmtId="0" fontId="68" fillId="0" borderId="13" xfId="0" applyFont="1" applyBorder="1" applyAlignment="1" applyProtection="1">
      <alignment horizontal="left" vertical="center" wrapText="1" indent="1"/>
      <protection locked="0"/>
    </xf>
    <xf numFmtId="0" fontId="0" fillId="0" borderId="13" xfId="0" applyFont="1" applyBorder="1" applyAlignment="1" applyProtection="1">
      <alignment horizontal="left" vertical="center" wrapText="1" indent="1"/>
      <protection locked="0"/>
    </xf>
    <xf numFmtId="0" fontId="68" fillId="0" borderId="25" xfId="0" applyFont="1" applyBorder="1" applyAlignment="1" applyProtection="1">
      <alignment horizontal="left" vertical="center" wrapText="1" indent="1"/>
      <protection locked="0"/>
    </xf>
    <xf numFmtId="0" fontId="0" fillId="0" borderId="25" xfId="0" applyFont="1" applyBorder="1" applyAlignment="1" applyProtection="1">
      <alignment horizontal="left" vertical="center" wrapText="1" indent="1"/>
      <protection locked="0"/>
    </xf>
    <xf numFmtId="0" fontId="0" fillId="0" borderId="35" xfId="0" applyFont="1" applyBorder="1" applyAlignment="1" applyProtection="1">
      <alignment horizontal="left" vertical="center" wrapText="1" indent="1"/>
      <protection locked="0"/>
    </xf>
    <xf numFmtId="0" fontId="0" fillId="0" borderId="13" xfId="0" applyFont="1" applyFill="1" applyBorder="1" applyAlignment="1" applyProtection="1">
      <alignment horizontal="left" vertical="center" wrapText="1" indent="1"/>
      <protection locked="0"/>
    </xf>
    <xf numFmtId="0" fontId="0" fillId="0" borderId="25" xfId="0" applyNumberFormat="1" applyFont="1" applyBorder="1" applyAlignment="1" applyProtection="1">
      <alignment horizontal="left" vertical="center" wrapText="1" indent="1"/>
      <protection locked="0"/>
    </xf>
    <xf numFmtId="49" fontId="0" fillId="0" borderId="25" xfId="0" applyNumberFormat="1" applyFont="1" applyBorder="1" applyAlignment="1" applyProtection="1">
      <alignment horizontal="left" vertical="center" wrapText="1" indent="1"/>
      <protection locked="0"/>
    </xf>
    <xf numFmtId="49" fontId="0" fillId="0" borderId="26" xfId="0" applyNumberFormat="1" applyFont="1" applyBorder="1" applyAlignment="1" applyProtection="1">
      <alignment horizontal="left" vertical="center" wrapText="1" indent="1"/>
      <protection locked="0"/>
    </xf>
    <xf numFmtId="49" fontId="0" fillId="0" borderId="13" xfId="0" applyNumberFormat="1" applyFont="1" applyBorder="1" applyAlignment="1" applyProtection="1">
      <alignment horizontal="left" vertical="center" wrapText="1" indent="1"/>
      <protection locked="0"/>
    </xf>
    <xf numFmtId="0" fontId="0" fillId="33" borderId="13" xfId="0" applyFont="1" applyFill="1" applyBorder="1" applyAlignment="1">
      <alignment horizontal="left" vertical="center" wrapText="1" indent="1"/>
    </xf>
    <xf numFmtId="0" fontId="68" fillId="37" borderId="36" xfId="0" applyFont="1" applyFill="1" applyBorder="1" applyAlignment="1" applyProtection="1">
      <alignment horizontal="left" vertical="center" wrapText="1" indent="1"/>
      <protection locked="0"/>
    </xf>
    <xf numFmtId="0" fontId="0" fillId="0" borderId="25" xfId="0" applyFont="1" applyFill="1" applyBorder="1" applyAlignment="1" applyProtection="1">
      <alignment horizontal="left" vertical="center" wrapText="1" indent="1"/>
      <protection locked="0"/>
    </xf>
    <xf numFmtId="0" fontId="68" fillId="0" borderId="12" xfId="0" applyFont="1" applyBorder="1" applyAlignment="1" applyProtection="1">
      <alignment horizontal="left" vertical="center" wrapText="1" indent="1"/>
      <protection locked="0"/>
    </xf>
    <xf numFmtId="0" fontId="68" fillId="0" borderId="13" xfId="0" applyFont="1" applyFill="1" applyBorder="1" applyAlignment="1" applyProtection="1">
      <alignment horizontal="left" vertical="center" wrapText="1" indent="1"/>
      <protection locked="0"/>
    </xf>
    <xf numFmtId="0" fontId="0" fillId="0" borderId="35" xfId="0" applyNumberFormat="1" applyFont="1" applyBorder="1" applyAlignment="1" applyProtection="1">
      <alignment horizontal="left" vertical="center" wrapText="1" indent="1"/>
      <protection locked="0"/>
    </xf>
    <xf numFmtId="0" fontId="0" fillId="33" borderId="37" xfId="0" applyFont="1" applyFill="1" applyBorder="1" applyAlignment="1">
      <alignment horizontal="left" wrapText="1" indent="1"/>
    </xf>
    <xf numFmtId="0" fontId="4" fillId="37" borderId="38" xfId="0" applyFont="1" applyFill="1" applyBorder="1" applyAlignment="1">
      <alignment horizontal="center" vertical="center" wrapText="1"/>
    </xf>
    <xf numFmtId="2" fontId="0" fillId="33" borderId="0" xfId="0" applyNumberFormat="1" applyFill="1" applyAlignment="1">
      <alignment horizontal="center" vertical="center"/>
    </xf>
    <xf numFmtId="2" fontId="0" fillId="37" borderId="0" xfId="0" applyNumberFormat="1" applyFont="1" applyFill="1" applyBorder="1" applyAlignment="1">
      <alignment horizontal="center" vertical="center" wrapText="1"/>
    </xf>
    <xf numFmtId="2" fontId="0" fillId="33" borderId="0" xfId="0" applyNumberFormat="1" applyFont="1" applyFill="1" applyBorder="1" applyAlignment="1">
      <alignment vertical="center" wrapText="1"/>
    </xf>
    <xf numFmtId="2" fontId="0" fillId="33" borderId="0" xfId="0" applyNumberFormat="1" applyFill="1" applyAlignment="1">
      <alignment vertical="center"/>
    </xf>
    <xf numFmtId="2" fontId="0" fillId="33" borderId="0" xfId="0" applyNumberFormat="1" applyFill="1" applyBorder="1" applyAlignment="1">
      <alignment vertical="center"/>
    </xf>
    <xf numFmtId="2" fontId="0" fillId="33" borderId="0" xfId="0" applyNumberFormat="1" applyFill="1" applyBorder="1" applyAlignment="1">
      <alignment horizontal="center" vertical="center"/>
    </xf>
    <xf numFmtId="2" fontId="0" fillId="38" borderId="14" xfId="0" applyNumberFormat="1" applyFont="1" applyFill="1" applyBorder="1" applyAlignment="1">
      <alignment horizontal="center" wrapText="1"/>
    </xf>
    <xf numFmtId="0" fontId="2" fillId="0" borderId="0" xfId="0" applyFont="1" applyAlignment="1">
      <alignment horizontal="center" vertical="center"/>
    </xf>
    <xf numFmtId="2" fontId="0" fillId="10" borderId="15" xfId="0" applyNumberFormat="1" applyFont="1" applyFill="1" applyBorder="1" applyAlignment="1">
      <alignment horizontal="center" vertical="center" wrapText="1"/>
    </xf>
    <xf numFmtId="0" fontId="69" fillId="0" borderId="0" xfId="0" applyFont="1" applyAlignment="1">
      <alignment horizontal="center" vertical="center"/>
    </xf>
    <xf numFmtId="0" fontId="0" fillId="0" borderId="0" xfId="0" applyFont="1" applyAlignment="1">
      <alignment/>
    </xf>
    <xf numFmtId="0" fontId="69" fillId="0" borderId="39" xfId="0" applyFont="1" applyBorder="1" applyAlignment="1">
      <alignment horizontal="center" vertical="center"/>
    </xf>
    <xf numFmtId="2" fontId="0" fillId="10" borderId="39" xfId="0" applyNumberFormat="1" applyFont="1" applyFill="1" applyBorder="1" applyAlignment="1">
      <alignment horizontal="center" vertical="center" wrapText="1"/>
    </xf>
    <xf numFmtId="0" fontId="69" fillId="0" borderId="40" xfId="0" applyFont="1" applyBorder="1" applyAlignment="1">
      <alignment horizontal="center" vertical="center"/>
    </xf>
    <xf numFmtId="0" fontId="69" fillId="0" borderId="41" xfId="0" applyFont="1" applyBorder="1" applyAlignment="1">
      <alignment horizontal="center" vertical="center"/>
    </xf>
    <xf numFmtId="2" fontId="0" fillId="39" borderId="15" xfId="0" applyNumberFormat="1" applyFont="1" applyFill="1" applyBorder="1" applyAlignment="1">
      <alignment horizontal="center" vertical="center" wrapText="1"/>
    </xf>
    <xf numFmtId="2" fontId="0" fillId="39" borderId="40" xfId="0" applyNumberFormat="1" applyFont="1" applyFill="1" applyBorder="1" applyAlignment="1">
      <alignment horizontal="center" vertical="center" wrapText="1"/>
    </xf>
    <xf numFmtId="2" fontId="0" fillId="9" borderId="15" xfId="0" applyNumberFormat="1" applyFont="1" applyFill="1" applyBorder="1" applyAlignment="1">
      <alignment horizontal="center" vertical="center" wrapText="1"/>
    </xf>
    <xf numFmtId="2" fontId="0" fillId="40" borderId="15" xfId="0" applyNumberFormat="1" applyFont="1" applyFill="1" applyBorder="1" applyAlignment="1">
      <alignment horizontal="center" vertical="center" wrapText="1"/>
    </xf>
    <xf numFmtId="2" fontId="0" fillId="13" borderId="15" xfId="0" applyNumberFormat="1" applyFont="1" applyFill="1" applyBorder="1" applyAlignment="1">
      <alignment horizontal="center" vertical="center" wrapText="1"/>
    </xf>
    <xf numFmtId="0" fontId="69" fillId="0" borderId="10" xfId="0" applyFont="1" applyBorder="1" applyAlignment="1">
      <alignment horizontal="center" vertical="center"/>
    </xf>
    <xf numFmtId="2" fontId="0" fillId="10" borderId="14" xfId="0" applyNumberFormat="1" applyFont="1" applyFill="1" applyBorder="1" applyAlignment="1">
      <alignment horizontal="center" vertical="center" wrapText="1"/>
    </xf>
    <xf numFmtId="0" fontId="69" fillId="33" borderId="40" xfId="0" applyFont="1" applyFill="1" applyBorder="1" applyAlignment="1">
      <alignment horizontal="center" vertical="center"/>
    </xf>
    <xf numFmtId="2" fontId="0" fillId="39" borderId="14" xfId="0" applyNumberFormat="1" applyFont="1" applyFill="1" applyBorder="1" applyAlignment="1">
      <alignment horizontal="center" vertical="center" wrapText="1"/>
    </xf>
    <xf numFmtId="2" fontId="0" fillId="9" borderId="39" xfId="0" applyNumberFormat="1" applyFont="1" applyFill="1" applyBorder="1" applyAlignment="1">
      <alignment horizontal="center" vertical="center" wrapText="1"/>
    </xf>
    <xf numFmtId="2" fontId="0" fillId="9" borderId="14" xfId="0" applyNumberFormat="1" applyFont="1" applyFill="1" applyBorder="1" applyAlignment="1">
      <alignment horizontal="center" vertical="center" wrapText="1"/>
    </xf>
    <xf numFmtId="2" fontId="0" fillId="40" borderId="39" xfId="0" applyNumberFormat="1" applyFont="1" applyFill="1" applyBorder="1" applyAlignment="1">
      <alignment horizontal="center" vertical="center" wrapText="1"/>
    </xf>
    <xf numFmtId="2" fontId="0" fillId="40" borderId="14" xfId="0" applyNumberFormat="1" applyFont="1" applyFill="1" applyBorder="1" applyAlignment="1">
      <alignment horizontal="center" vertical="center" wrapText="1"/>
    </xf>
    <xf numFmtId="2" fontId="0" fillId="13" borderId="39" xfId="0" applyNumberFormat="1" applyFont="1" applyFill="1" applyBorder="1" applyAlignment="1">
      <alignment horizontal="center" vertical="center" wrapText="1"/>
    </xf>
    <xf numFmtId="2" fontId="0" fillId="13" borderId="14" xfId="0" applyNumberFormat="1" applyFont="1" applyFill="1" applyBorder="1" applyAlignment="1">
      <alignment horizontal="center" vertical="center" wrapText="1"/>
    </xf>
    <xf numFmtId="0" fontId="69" fillId="33" borderId="39" xfId="0"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2" fillId="37" borderId="0" xfId="0" applyFont="1" applyFill="1" applyBorder="1" applyAlignment="1">
      <alignment horizontal="center" vertical="center"/>
    </xf>
    <xf numFmtId="0" fontId="69" fillId="37" borderId="0" xfId="0" applyFont="1" applyFill="1" applyBorder="1" applyAlignment="1">
      <alignment horizontal="center" vertical="center"/>
    </xf>
    <xf numFmtId="0" fontId="0" fillId="37" borderId="0" xfId="0" applyFill="1" applyBorder="1" applyAlignment="1">
      <alignment/>
    </xf>
    <xf numFmtId="2" fontId="0" fillId="39" borderId="10" xfId="0" applyNumberFormat="1" applyFont="1" applyFill="1" applyBorder="1" applyAlignment="1">
      <alignment horizontal="center" vertical="center" wrapText="1"/>
    </xf>
    <xf numFmtId="0" fontId="4" fillId="33" borderId="42" xfId="0" applyFont="1" applyFill="1" applyBorder="1" applyAlignment="1">
      <alignment horizontal="center" vertical="center" wrapText="1"/>
    </xf>
    <xf numFmtId="0" fontId="16" fillId="0" borderId="0" xfId="0" applyFont="1" applyAlignment="1">
      <alignment horizontal="center" vertical="center"/>
    </xf>
    <xf numFmtId="0" fontId="0" fillId="0" borderId="0" xfId="0" applyFill="1" applyBorder="1" applyAlignment="1">
      <alignment/>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40" xfId="0" applyFont="1" applyFill="1" applyBorder="1" applyAlignment="1">
      <alignment horizontal="left" vertical="center"/>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41" xfId="0" applyBorder="1" applyAlignment="1" applyProtection="1">
      <alignment horizontal="center" vertical="center"/>
      <protection locked="0"/>
    </xf>
    <xf numFmtId="0" fontId="17" fillId="0" borderId="41" xfId="45" applyFont="1" applyBorder="1" applyAlignment="1" applyProtection="1">
      <alignment horizontal="center" vertical="center"/>
      <protection locked="0"/>
    </xf>
    <xf numFmtId="0" fontId="17" fillId="0" borderId="10" xfId="45" applyFont="1" applyBorder="1" applyAlignment="1" applyProtection="1">
      <alignment horizontal="center" vertical="center"/>
      <protection locked="0"/>
    </xf>
    <xf numFmtId="0" fontId="16" fillId="33" borderId="0" xfId="0" applyFont="1" applyFill="1" applyAlignment="1">
      <alignment horizontal="center" vertical="center"/>
    </xf>
    <xf numFmtId="1" fontId="0" fillId="0" borderId="43" xfId="0" applyNumberFormat="1" applyFont="1" applyFill="1" applyBorder="1" applyAlignment="1">
      <alignment horizontal="center" vertical="center" wrapText="1"/>
    </xf>
    <xf numFmtId="1" fontId="0" fillId="0" borderId="43" xfId="0" applyNumberFormat="1" applyFont="1" applyFill="1" applyBorder="1" applyAlignment="1">
      <alignment horizontal="center" vertical="center"/>
    </xf>
    <xf numFmtId="1" fontId="0" fillId="0" borderId="42" xfId="0" applyNumberFormat="1" applyFont="1" applyFill="1" applyBorder="1" applyAlignment="1">
      <alignment horizontal="center"/>
    </xf>
    <xf numFmtId="1" fontId="0" fillId="0" borderId="0" xfId="0" applyNumberFormat="1" applyFill="1" applyBorder="1" applyAlignment="1">
      <alignment/>
    </xf>
    <xf numFmtId="1" fontId="0" fillId="33" borderId="0" xfId="0" applyNumberFormat="1" applyFont="1" applyFill="1" applyAlignment="1">
      <alignment horizontal="center" vertical="center"/>
    </xf>
    <xf numFmtId="1" fontId="0" fillId="37" borderId="0" xfId="0" applyNumberFormat="1" applyFont="1" applyFill="1" applyBorder="1" applyAlignment="1">
      <alignment horizontal="center" vertical="center" wrapText="1"/>
    </xf>
    <xf numFmtId="0" fontId="0" fillId="37" borderId="0" xfId="0" applyFill="1" applyAlignment="1">
      <alignment/>
    </xf>
    <xf numFmtId="2" fontId="0" fillId="37" borderId="0" xfId="0" applyNumberFormat="1" applyFont="1" applyFill="1" applyAlignment="1">
      <alignment/>
    </xf>
    <xf numFmtId="0" fontId="9" fillId="37" borderId="10" xfId="0" applyFont="1" applyFill="1" applyBorder="1" applyAlignment="1">
      <alignment horizontal="center" vertical="center" wrapText="1"/>
    </xf>
    <xf numFmtId="0" fontId="9" fillId="37" borderId="44" xfId="0" applyFont="1" applyFill="1" applyBorder="1" applyAlignment="1">
      <alignment horizontal="center" vertical="center" wrapText="1"/>
    </xf>
    <xf numFmtId="2" fontId="9" fillId="37" borderId="10" xfId="0" applyNumberFormat="1" applyFont="1" applyFill="1" applyBorder="1" applyAlignment="1">
      <alignment horizontal="center" vertical="center" wrapText="1"/>
    </xf>
    <xf numFmtId="0" fontId="9" fillId="37" borderId="35" xfId="0" applyFont="1" applyFill="1" applyBorder="1" applyAlignment="1">
      <alignment horizontal="center" vertical="top" wrapText="1"/>
    </xf>
    <xf numFmtId="0" fontId="13" fillId="37" borderId="35" xfId="0" applyFont="1" applyFill="1" applyBorder="1" applyAlignment="1">
      <alignment horizontal="center" vertical="center"/>
    </xf>
    <xf numFmtId="2" fontId="0" fillId="37" borderId="41" xfId="0" applyNumberFormat="1" applyFont="1" applyFill="1" applyBorder="1" applyAlignment="1">
      <alignment horizontal="center" wrapText="1"/>
    </xf>
    <xf numFmtId="0" fontId="9" fillId="37" borderId="25" xfId="0" applyFont="1" applyFill="1" applyBorder="1" applyAlignment="1">
      <alignment horizontal="center" vertical="top" wrapText="1"/>
    </xf>
    <xf numFmtId="0" fontId="2" fillId="37" borderId="25" xfId="0" applyFont="1" applyFill="1" applyBorder="1" applyAlignment="1">
      <alignment horizontal="center" vertical="top" wrapText="1"/>
    </xf>
    <xf numFmtId="2" fontId="0" fillId="37" borderId="14" xfId="0" applyNumberFormat="1" applyFont="1" applyFill="1" applyBorder="1" applyAlignment="1">
      <alignment horizontal="center" wrapText="1"/>
    </xf>
    <xf numFmtId="0" fontId="9" fillId="37" borderId="45" xfId="0" applyFont="1" applyFill="1" applyBorder="1" applyAlignment="1">
      <alignment horizontal="center" vertical="top" wrapText="1"/>
    </xf>
    <xf numFmtId="0" fontId="2" fillId="37" borderId="45" xfId="0" applyFont="1" applyFill="1" applyBorder="1" applyAlignment="1">
      <alignment horizontal="center" vertical="top" wrapText="1"/>
    </xf>
    <xf numFmtId="0" fontId="2" fillId="37" borderId="0" xfId="0" applyFont="1" applyFill="1" applyBorder="1" applyAlignment="1">
      <alignment horizontal="center" vertical="top" wrapText="1"/>
    </xf>
    <xf numFmtId="0" fontId="9" fillId="37" borderId="26" xfId="0" applyFont="1" applyFill="1" applyBorder="1" applyAlignment="1">
      <alignment horizontal="center" vertical="top" wrapText="1"/>
    </xf>
    <xf numFmtId="0" fontId="0" fillId="37" borderId="0" xfId="0" applyFont="1" applyFill="1" applyAlignment="1">
      <alignment/>
    </xf>
    <xf numFmtId="1" fontId="0" fillId="37" borderId="37" xfId="0" applyNumberFormat="1" applyFont="1" applyFill="1" applyBorder="1" applyAlignment="1">
      <alignment horizontal="center" vertical="center" wrapText="1"/>
    </xf>
    <xf numFmtId="0" fontId="0" fillId="0" borderId="35" xfId="0" applyBorder="1" applyAlignment="1" applyProtection="1">
      <alignment horizontal="left" vertical="center" wrapText="1" indent="1"/>
      <protection locked="0"/>
    </xf>
    <xf numFmtId="1" fontId="0" fillId="37" borderId="44" xfId="0" applyNumberFormat="1" applyFont="1" applyFill="1" applyBorder="1" applyAlignment="1">
      <alignment horizontal="center" vertical="center" wrapText="1"/>
    </xf>
    <xf numFmtId="2" fontId="0" fillId="10" borderId="20" xfId="0" applyNumberFormat="1" applyFont="1" applyFill="1" applyBorder="1" applyAlignment="1">
      <alignment horizontal="center" vertical="center"/>
    </xf>
    <xf numFmtId="2" fontId="0" fillId="10" borderId="17" xfId="0" applyNumberFormat="1" applyFill="1" applyBorder="1" applyAlignment="1">
      <alignment horizontal="center" vertical="center"/>
    </xf>
    <xf numFmtId="0" fontId="0" fillId="0" borderId="12" xfId="0" applyBorder="1" applyAlignment="1" applyProtection="1">
      <alignment horizontal="left" vertical="center" wrapText="1" indent="1"/>
      <protection locked="0"/>
    </xf>
    <xf numFmtId="0" fontId="15" fillId="0" borderId="0" xfId="0" applyFont="1" applyAlignment="1">
      <alignment horizontal="left" vertical="center" wrapText="1"/>
    </xf>
    <xf numFmtId="0" fontId="15" fillId="0" borderId="41" xfId="0" applyFont="1" applyBorder="1" applyAlignment="1" applyProtection="1">
      <alignment horizontal="left" vertical="center" wrapText="1"/>
      <protection locked="0"/>
    </xf>
    <xf numFmtId="0" fontId="15" fillId="0" borderId="42" xfId="0" applyFont="1" applyBorder="1" applyAlignment="1" applyProtection="1">
      <alignment horizontal="left" vertical="center" wrapText="1"/>
      <protection locked="0"/>
    </xf>
    <xf numFmtId="0" fontId="70" fillId="0" borderId="42" xfId="0" applyFont="1" applyBorder="1" applyAlignment="1" applyProtection="1">
      <alignment horizontal="left" vertical="center" wrapText="1"/>
      <protection locked="0"/>
    </xf>
    <xf numFmtId="0" fontId="71" fillId="37" borderId="11" xfId="0" applyFont="1" applyFill="1" applyBorder="1" applyAlignment="1" applyProtection="1">
      <alignment horizontal="left" vertical="center" wrapText="1"/>
      <protection locked="0"/>
    </xf>
    <xf numFmtId="0" fontId="71" fillId="0" borderId="42" xfId="0" applyFont="1" applyBorder="1" applyAlignment="1" applyProtection="1">
      <alignment horizontal="left" vertical="center" wrapText="1"/>
      <protection locked="0"/>
    </xf>
    <xf numFmtId="0" fontId="71" fillId="0" borderId="41" xfId="0" applyFont="1" applyBorder="1" applyAlignment="1" applyProtection="1">
      <alignment horizontal="left" vertical="center" wrapText="1"/>
      <protection locked="0"/>
    </xf>
    <xf numFmtId="0" fontId="71" fillId="33" borderId="0" xfId="0" applyFont="1" applyFill="1" applyAlignment="1">
      <alignment horizontal="left" vertical="center" wrapText="1"/>
    </xf>
    <xf numFmtId="0" fontId="15" fillId="33" borderId="0" xfId="0" applyFont="1" applyFill="1" applyAlignment="1">
      <alignment horizontal="left" vertical="center" wrapText="1"/>
    </xf>
    <xf numFmtId="0" fontId="0" fillId="0" borderId="46" xfId="0" applyBorder="1" applyAlignment="1">
      <alignment horizontal="center" vertical="center"/>
    </xf>
    <xf numFmtId="0" fontId="72" fillId="0" borderId="12" xfId="0" applyFont="1" applyBorder="1" applyAlignment="1" applyProtection="1">
      <alignment horizontal="left" vertical="center" wrapText="1"/>
      <protection locked="0"/>
    </xf>
    <xf numFmtId="0" fontId="0" fillId="0" borderId="13" xfId="0" applyBorder="1" applyAlignment="1" applyProtection="1">
      <alignment horizontal="center" vertical="center"/>
      <protection locked="0"/>
    </xf>
    <xf numFmtId="0" fontId="73" fillId="0" borderId="1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indent="1"/>
      <protection locked="0"/>
    </xf>
    <xf numFmtId="0" fontId="0" fillId="0" borderId="47" xfId="0" applyBorder="1" applyAlignment="1" applyProtection="1">
      <alignment horizontal="center" vertical="center"/>
      <protection locked="0"/>
    </xf>
    <xf numFmtId="0" fontId="73" fillId="0" borderId="47" xfId="0" applyFont="1" applyBorder="1" applyAlignment="1" applyProtection="1">
      <alignment horizontal="left" vertical="center" wrapText="1"/>
      <protection locked="0"/>
    </xf>
    <xf numFmtId="0" fontId="72" fillId="0" borderId="13" xfId="0" applyFont="1" applyBorder="1" applyAlignment="1" applyProtection="1">
      <alignment horizontal="left" vertical="center" wrapText="1"/>
      <protection locked="0"/>
    </xf>
    <xf numFmtId="0" fontId="0" fillId="0" borderId="12" xfId="0" applyBorder="1" applyAlignment="1" applyProtection="1">
      <alignment horizontal="center" vertical="center"/>
      <protection locked="0"/>
    </xf>
    <xf numFmtId="0" fontId="70" fillId="0" borderId="48" xfId="0" applyFont="1" applyBorder="1" applyAlignment="1" applyProtection="1">
      <alignment horizontal="left" vertical="center" wrapText="1"/>
      <protection locked="0"/>
    </xf>
    <xf numFmtId="0" fontId="0" fillId="0" borderId="47" xfId="0" applyFill="1" applyBorder="1" applyAlignment="1" applyProtection="1">
      <alignment horizontal="left" vertical="center" wrapText="1" indent="1"/>
      <protection locked="0"/>
    </xf>
    <xf numFmtId="0" fontId="70" fillId="0" borderId="49" xfId="0" applyFont="1" applyBorder="1" applyAlignment="1" applyProtection="1">
      <alignment horizontal="left" vertical="center" wrapText="1"/>
      <protection locked="0"/>
    </xf>
    <xf numFmtId="0" fontId="70" fillId="0" borderId="50" xfId="0" applyFont="1" applyBorder="1" applyAlignment="1" applyProtection="1">
      <alignment horizontal="left" vertical="center" wrapText="1"/>
      <protection locked="0"/>
    </xf>
    <xf numFmtId="0" fontId="15" fillId="0" borderId="48" xfId="0" applyFont="1" applyBorder="1" applyAlignment="1" applyProtection="1">
      <alignment horizontal="left" vertical="center" wrapText="1"/>
      <protection locked="0"/>
    </xf>
    <xf numFmtId="0" fontId="17" fillId="0" borderId="12" xfId="45" applyFont="1" applyBorder="1" applyAlignment="1" applyProtection="1">
      <alignment horizontal="center" vertical="center"/>
      <protection locked="0"/>
    </xf>
    <xf numFmtId="0" fontId="17" fillId="0" borderId="13" xfId="45" applyFont="1" applyBorder="1" applyAlignment="1" applyProtection="1">
      <alignment horizontal="center" vertical="center"/>
      <protection locked="0"/>
    </xf>
    <xf numFmtId="0" fontId="15" fillId="0" borderId="50"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indent="1"/>
      <protection locked="0"/>
    </xf>
    <xf numFmtId="0" fontId="0" fillId="0" borderId="47" xfId="0" applyFont="1" applyBorder="1" applyAlignment="1" applyProtection="1">
      <alignment horizontal="left" vertical="center" wrapText="1" indent="1"/>
      <protection locked="0"/>
    </xf>
    <xf numFmtId="0" fontId="15" fillId="0" borderId="49" xfId="0" applyFont="1" applyBorder="1" applyAlignment="1" applyProtection="1">
      <alignment horizontal="left" vertical="center" wrapText="1"/>
      <protection locked="0"/>
    </xf>
    <xf numFmtId="0" fontId="68" fillId="0" borderId="35" xfId="0" applyFont="1" applyBorder="1" applyAlignment="1" applyProtection="1">
      <alignment horizontal="left" vertical="center" wrapText="1" indent="1"/>
      <protection locked="0"/>
    </xf>
    <xf numFmtId="0" fontId="0" fillId="9" borderId="51" xfId="0" applyFill="1" applyBorder="1" applyAlignment="1">
      <alignment horizontal="center" vertical="center"/>
    </xf>
    <xf numFmtId="0" fontId="0" fillId="9" borderId="52" xfId="0" applyFont="1" applyFill="1" applyBorder="1" applyAlignment="1">
      <alignment horizontal="center" vertical="center"/>
    </xf>
    <xf numFmtId="0" fontId="0" fillId="0" borderId="42" xfId="0" applyFont="1" applyFill="1" applyBorder="1" applyAlignment="1" applyProtection="1">
      <alignment horizontal="left" vertical="center" wrapText="1" indent="1"/>
      <protection locked="0"/>
    </xf>
    <xf numFmtId="0" fontId="0" fillId="0" borderId="35" xfId="0" applyNumberFormat="1" applyFont="1" applyBorder="1" applyAlignment="1" applyProtection="1">
      <alignment horizontal="left" vertical="center" wrapText="1" indent="1"/>
      <protection locked="0"/>
    </xf>
    <xf numFmtId="0" fontId="71" fillId="0" borderId="50" xfId="0" applyFont="1" applyBorder="1" applyAlignment="1" applyProtection="1">
      <alignment horizontal="left" vertical="center" wrapText="1"/>
      <protection locked="0"/>
    </xf>
    <xf numFmtId="0" fontId="71" fillId="0" borderId="48"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indent="1"/>
      <protection locked="0"/>
    </xf>
    <xf numFmtId="0" fontId="0" fillId="0" borderId="26" xfId="0" applyFont="1" applyFill="1" applyBorder="1" applyAlignment="1" applyProtection="1">
      <alignment horizontal="left" vertical="center" wrapText="1" indent="1"/>
      <protection locked="0"/>
    </xf>
    <xf numFmtId="0" fontId="0" fillId="0" borderId="12" xfId="0" applyFont="1" applyFill="1" applyBorder="1" applyAlignment="1" applyProtection="1">
      <alignment horizontal="left" vertical="center" wrapText="1" indent="1"/>
      <protection locked="0"/>
    </xf>
    <xf numFmtId="0" fontId="0" fillId="0" borderId="41" xfId="0" applyFont="1" applyBorder="1" applyAlignment="1" applyProtection="1">
      <alignment horizontal="left" vertical="center" wrapText="1" indent="1"/>
      <protection locked="0"/>
    </xf>
    <xf numFmtId="0" fontId="68" fillId="0" borderId="41" xfId="0" applyFont="1" applyBorder="1" applyAlignment="1" applyProtection="1">
      <alignment horizontal="left" vertical="center" wrapText="1" indent="1"/>
      <protection locked="0"/>
    </xf>
    <xf numFmtId="0" fontId="15" fillId="0" borderId="48" xfId="0" applyFont="1" applyBorder="1" applyAlignment="1">
      <alignment horizontal="left" vertical="center" wrapText="1"/>
    </xf>
    <xf numFmtId="0" fontId="73" fillId="0" borderId="50" xfId="0" applyFont="1" applyBorder="1" applyAlignment="1" applyProtection="1">
      <alignment horizontal="left" vertical="center" wrapText="1"/>
      <protection locked="0"/>
    </xf>
    <xf numFmtId="0" fontId="0" fillId="0" borderId="26" xfId="0" applyNumberFormat="1" applyFont="1" applyBorder="1" applyAlignment="1" applyProtection="1">
      <alignment horizontal="left" vertical="center" wrapText="1" indent="1"/>
      <protection locked="0"/>
    </xf>
    <xf numFmtId="0" fontId="71" fillId="0" borderId="12" xfId="0" applyFont="1" applyBorder="1" applyAlignment="1" applyProtection="1">
      <alignment horizontal="left" vertical="center" wrapText="1"/>
      <protection locked="0"/>
    </xf>
    <xf numFmtId="0" fontId="71" fillId="0" borderId="13" xfId="0" applyFont="1" applyBorder="1" applyAlignment="1" applyProtection="1">
      <alignment horizontal="left" vertical="center" wrapText="1"/>
      <protection locked="0"/>
    </xf>
    <xf numFmtId="0" fontId="15" fillId="0" borderId="12" xfId="0" applyFont="1" applyBorder="1" applyAlignment="1" applyProtection="1">
      <alignment horizontal="left" vertical="center" wrapText="1"/>
      <protection locked="0"/>
    </xf>
    <xf numFmtId="0" fontId="15" fillId="0" borderId="13" xfId="0" applyFont="1" applyBorder="1" applyAlignment="1" applyProtection="1">
      <alignment horizontal="left" vertical="center" wrapText="1"/>
      <protection locked="0"/>
    </xf>
    <xf numFmtId="0" fontId="0" fillId="33" borderId="41" xfId="0" applyFont="1" applyFill="1" applyBorder="1" applyAlignment="1">
      <alignment horizontal="left" vertical="center" wrapText="1" indent="1"/>
    </xf>
    <xf numFmtId="0" fontId="0" fillId="0" borderId="36" xfId="0" applyFill="1" applyBorder="1" applyAlignment="1">
      <alignment horizontal="center" vertical="center"/>
    </xf>
    <xf numFmtId="0" fontId="0" fillId="0" borderId="11" xfId="0" applyFill="1" applyBorder="1" applyAlignment="1">
      <alignment horizontal="center" vertical="center"/>
    </xf>
    <xf numFmtId="0" fontId="4" fillId="33" borderId="53" xfId="0" applyFont="1" applyFill="1" applyBorder="1" applyAlignment="1">
      <alignment horizontal="center" vertical="center"/>
    </xf>
    <xf numFmtId="0" fontId="4" fillId="33" borderId="43"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53" xfId="0" applyFont="1" applyFill="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6" fillId="0" borderId="36" xfId="0" applyFont="1" applyBorder="1" applyAlignment="1">
      <alignment horizontal="center" vertical="center" wrapText="1"/>
    </xf>
    <xf numFmtId="0" fontId="0" fillId="0" borderId="11" xfId="0" applyBorder="1" applyAlignment="1">
      <alignment horizontal="center" vertical="center" wrapText="1"/>
    </xf>
    <xf numFmtId="0" fontId="16" fillId="0" borderId="39" xfId="0" applyFont="1" applyBorder="1" applyAlignment="1">
      <alignment horizontal="center" vertical="center" wrapText="1"/>
    </xf>
    <xf numFmtId="0" fontId="16" fillId="0" borderId="40"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1" xfId="0" applyFont="1" applyBorder="1" applyAlignment="1">
      <alignment horizontal="center" vertical="center" wrapText="1"/>
    </xf>
    <xf numFmtId="0" fontId="4" fillId="0" borderId="53"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wrapText="1"/>
    </xf>
    <xf numFmtId="0" fontId="4" fillId="33" borderId="43"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0" fillId="41" borderId="55" xfId="0" applyFill="1" applyBorder="1" applyAlignment="1">
      <alignment horizontal="center" vertical="center"/>
    </xf>
    <xf numFmtId="0" fontId="0" fillId="41" borderId="56" xfId="0" applyFill="1" applyBorder="1" applyAlignment="1">
      <alignment horizontal="center" vertical="center"/>
    </xf>
    <xf numFmtId="0" fontId="0" fillId="41" borderId="57" xfId="0" applyFill="1" applyBorder="1" applyAlignment="1">
      <alignment horizontal="center" vertical="center"/>
    </xf>
    <xf numFmtId="0" fontId="0" fillId="41" borderId="58" xfId="0" applyFill="1" applyBorder="1" applyAlignment="1">
      <alignment horizontal="center" vertical="center"/>
    </xf>
    <xf numFmtId="0" fontId="0" fillId="41" borderId="54" xfId="0" applyFill="1" applyBorder="1" applyAlignment="1">
      <alignment horizontal="center" vertical="center"/>
    </xf>
    <xf numFmtId="0" fontId="0" fillId="41" borderId="26" xfId="0" applyFill="1" applyBorder="1" applyAlignment="1">
      <alignment horizontal="center" vertical="center"/>
    </xf>
    <xf numFmtId="0" fontId="4" fillId="33" borderId="44"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10" fillId="33" borderId="53" xfId="0" applyFont="1" applyFill="1" applyBorder="1" applyAlignment="1">
      <alignment horizontal="center" vertical="center" wrapText="1"/>
    </xf>
    <xf numFmtId="0" fontId="10" fillId="33" borderId="43" xfId="0" applyFont="1" applyFill="1" applyBorder="1" applyAlignment="1">
      <alignment horizontal="center" vertical="center" wrapText="1"/>
    </xf>
    <xf numFmtId="0" fontId="10" fillId="33" borderId="42" xfId="0" applyFont="1" applyFill="1" applyBorder="1" applyAlignment="1">
      <alignment horizontal="center" vertical="center" wrapText="1"/>
    </xf>
    <xf numFmtId="0" fontId="0" fillId="9" borderId="59" xfId="0" applyFill="1" applyBorder="1" applyAlignment="1">
      <alignment horizontal="center" vertical="center"/>
    </xf>
    <xf numFmtId="0" fontId="0" fillId="9" borderId="60" xfId="0" applyFill="1" applyBorder="1" applyAlignment="1">
      <alignment horizontal="center" vertical="center"/>
    </xf>
    <xf numFmtId="0" fontId="0" fillId="9" borderId="52" xfId="0" applyFill="1" applyBorder="1" applyAlignment="1">
      <alignment horizontal="center" vertical="center"/>
    </xf>
    <xf numFmtId="0" fontId="11" fillId="36" borderId="36" xfId="0" applyFont="1" applyFill="1" applyBorder="1" applyAlignment="1" applyProtection="1">
      <alignment horizontal="center" vertical="center"/>
      <protection locked="0"/>
    </xf>
    <xf numFmtId="0" fontId="11" fillId="36" borderId="38" xfId="0" applyFont="1" applyFill="1" applyBorder="1" applyAlignment="1" applyProtection="1">
      <alignment horizontal="center" vertical="center"/>
      <protection locked="0"/>
    </xf>
    <xf numFmtId="0" fontId="11" fillId="36" borderId="11" xfId="0" applyFont="1" applyFill="1" applyBorder="1" applyAlignment="1" applyProtection="1">
      <alignment horizontal="center" vertical="center"/>
      <protection locked="0"/>
    </xf>
    <xf numFmtId="2" fontId="0" fillId="10" borderId="59" xfId="0" applyNumberFormat="1" applyFont="1" applyFill="1" applyBorder="1" applyAlignment="1" applyProtection="1">
      <alignment horizontal="center" vertical="center"/>
      <protection/>
    </xf>
    <xf numFmtId="2" fontId="0" fillId="10" borderId="60" xfId="0" applyNumberFormat="1" applyFont="1" applyFill="1" applyBorder="1" applyAlignment="1" applyProtection="1">
      <alignment horizontal="center" vertical="center"/>
      <protection/>
    </xf>
    <xf numFmtId="2" fontId="0" fillId="10" borderId="61" xfId="0" applyNumberFormat="1" applyFont="1" applyFill="1" applyBorder="1" applyAlignment="1" applyProtection="1">
      <alignment horizontal="center" vertical="center"/>
      <protection/>
    </xf>
    <xf numFmtId="2" fontId="0" fillId="10" borderId="62" xfId="0" applyNumberFormat="1" applyFill="1" applyBorder="1" applyAlignment="1">
      <alignment horizontal="center" vertical="center"/>
    </xf>
    <xf numFmtId="2" fontId="0" fillId="10" borderId="60" xfId="0" applyNumberFormat="1" applyFill="1" applyBorder="1" applyAlignment="1">
      <alignment horizontal="center" vertical="center"/>
    </xf>
    <xf numFmtId="2" fontId="0" fillId="10" borderId="61" xfId="0" applyNumberFormat="1" applyFill="1" applyBorder="1" applyAlignment="1">
      <alignment horizontal="center" vertical="center"/>
    </xf>
    <xf numFmtId="2" fontId="0" fillId="10" borderId="52" xfId="0" applyNumberFormat="1" applyFill="1" applyBorder="1" applyAlignment="1">
      <alignment horizontal="center" vertical="center"/>
    </xf>
    <xf numFmtId="2" fontId="0" fillId="13" borderId="53" xfId="0" applyNumberFormat="1" applyFill="1" applyBorder="1" applyAlignment="1">
      <alignment horizontal="center" vertical="center"/>
    </xf>
    <xf numFmtId="2" fontId="0" fillId="13" borderId="43" xfId="0" applyNumberFormat="1" applyFill="1" applyBorder="1" applyAlignment="1">
      <alignment horizontal="center" vertical="center"/>
    </xf>
    <xf numFmtId="2" fontId="0" fillId="13" borderId="49" xfId="0" applyNumberFormat="1" applyFill="1" applyBorder="1" applyAlignment="1">
      <alignment horizontal="center" vertical="center"/>
    </xf>
    <xf numFmtId="0" fontId="0" fillId="33" borderId="43" xfId="0" applyFill="1" applyBorder="1" applyAlignment="1">
      <alignment horizontal="center" vertical="center"/>
    </xf>
    <xf numFmtId="2" fontId="0" fillId="13" borderId="63" xfId="0" applyNumberFormat="1" applyFill="1" applyBorder="1" applyAlignment="1">
      <alignment horizontal="center" vertical="center"/>
    </xf>
    <xf numFmtId="2" fontId="0" fillId="13" borderId="64" xfId="0" applyNumberFormat="1" applyFill="1" applyBorder="1" applyAlignment="1">
      <alignment horizontal="center" vertical="center"/>
    </xf>
    <xf numFmtId="2" fontId="0" fillId="13" borderId="65" xfId="0" applyNumberFormat="1" applyFill="1" applyBorder="1" applyAlignment="1">
      <alignment horizontal="center" vertical="center"/>
    </xf>
    <xf numFmtId="2" fontId="0" fillId="13" borderId="66" xfId="0" applyNumberFormat="1" applyFill="1" applyBorder="1" applyAlignment="1">
      <alignment horizontal="center" vertical="center"/>
    </xf>
    <xf numFmtId="2" fontId="0" fillId="10" borderId="62" xfId="0" applyNumberFormat="1" applyFont="1" applyFill="1" applyBorder="1" applyAlignment="1">
      <alignment horizontal="center" vertical="center"/>
    </xf>
    <xf numFmtId="2" fontId="0" fillId="10" borderId="60" xfId="0" applyNumberFormat="1" applyFont="1" applyFill="1" applyBorder="1" applyAlignment="1">
      <alignment horizontal="center" vertical="center"/>
    </xf>
    <xf numFmtId="2" fontId="0" fillId="10" borderId="61" xfId="0" applyNumberFormat="1" applyFont="1" applyFill="1" applyBorder="1" applyAlignment="1">
      <alignment horizontal="center" vertical="center"/>
    </xf>
    <xf numFmtId="2" fontId="0" fillId="10" borderId="59" xfId="0" applyNumberFormat="1" applyFill="1" applyBorder="1" applyAlignment="1">
      <alignment horizontal="center" vertical="center"/>
    </xf>
    <xf numFmtId="2" fontId="0" fillId="33" borderId="60" xfId="0" applyNumberFormat="1" applyFill="1" applyBorder="1" applyAlignment="1">
      <alignment horizontal="center" vertical="center"/>
    </xf>
    <xf numFmtId="0" fontId="7" fillId="35" borderId="36" xfId="0" applyFont="1" applyFill="1" applyBorder="1" applyAlignment="1">
      <alignment horizontal="center" vertical="center"/>
    </xf>
    <xf numFmtId="0" fontId="0" fillId="0" borderId="38" xfId="0" applyBorder="1" applyAlignment="1">
      <alignment/>
    </xf>
    <xf numFmtId="0" fontId="0" fillId="0" borderId="11" xfId="0" applyBorder="1" applyAlignment="1">
      <alignment/>
    </xf>
    <xf numFmtId="0" fontId="11" fillId="36" borderId="36" xfId="0" applyFont="1" applyFill="1" applyBorder="1" applyAlignment="1">
      <alignment horizontal="center" vertical="center"/>
    </xf>
    <xf numFmtId="0" fontId="11" fillId="36" borderId="38" xfId="0" applyFont="1" applyFill="1" applyBorder="1" applyAlignment="1">
      <alignment horizontal="center" vertical="center"/>
    </xf>
    <xf numFmtId="0" fontId="11" fillId="36" borderId="11" xfId="0" applyFont="1" applyFill="1" applyBorder="1" applyAlignment="1">
      <alignment horizontal="center" vertical="center"/>
    </xf>
    <xf numFmtId="0" fontId="2" fillId="33" borderId="36"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11" xfId="0" applyFont="1" applyFill="1" applyBorder="1" applyAlignment="1">
      <alignment horizontal="center" vertical="center" wrapText="1"/>
    </xf>
    <xf numFmtId="2" fontId="2" fillId="42" borderId="43" xfId="0" applyNumberFormat="1" applyFont="1" applyFill="1" applyBorder="1" applyAlignment="1">
      <alignment horizontal="center" vertical="center"/>
    </xf>
    <xf numFmtId="2" fontId="2" fillId="42" borderId="49" xfId="0" applyNumberFormat="1" applyFont="1" applyFill="1" applyBorder="1" applyAlignment="1">
      <alignment horizontal="center" vertical="center"/>
    </xf>
    <xf numFmtId="2" fontId="0" fillId="33" borderId="43" xfId="0" applyNumberFormat="1" applyFill="1" applyBorder="1" applyAlignment="1">
      <alignment horizontal="center"/>
    </xf>
    <xf numFmtId="2" fontId="2" fillId="42" borderId="63" xfId="0" applyNumberFormat="1" applyFont="1" applyFill="1" applyBorder="1" applyAlignment="1">
      <alignment horizontal="center" vertical="center"/>
    </xf>
    <xf numFmtId="2" fontId="2" fillId="33" borderId="43" xfId="0" applyNumberFormat="1" applyFont="1" applyFill="1" applyBorder="1" applyAlignment="1">
      <alignment horizontal="center"/>
    </xf>
    <xf numFmtId="2" fontId="2" fillId="42" borderId="42" xfId="0" applyNumberFormat="1" applyFont="1" applyFill="1" applyBorder="1" applyAlignment="1">
      <alignment horizontal="center" vertical="center"/>
    </xf>
    <xf numFmtId="2" fontId="0" fillId="13" borderId="48" xfId="0" applyNumberFormat="1" applyFill="1" applyBorder="1" applyAlignment="1">
      <alignment horizontal="center" vertical="center"/>
    </xf>
    <xf numFmtId="0" fontId="0" fillId="33" borderId="43" xfId="0" applyFill="1" applyBorder="1" applyAlignment="1">
      <alignment horizontal="center"/>
    </xf>
    <xf numFmtId="2" fontId="0" fillId="10" borderId="17" xfId="0" applyNumberFormat="1" applyFill="1" applyBorder="1" applyAlignment="1">
      <alignment horizontal="center" vertical="center"/>
    </xf>
    <xf numFmtId="2" fontId="0" fillId="33" borderId="60" xfId="0" applyNumberFormat="1" applyFill="1" applyBorder="1" applyAlignment="1">
      <alignment horizontal="center"/>
    </xf>
    <xf numFmtId="2" fontId="0" fillId="10" borderId="59" xfId="0" applyNumberFormat="1" applyFont="1" applyFill="1" applyBorder="1" applyAlignment="1">
      <alignment horizontal="center" vertical="center" wrapText="1"/>
    </xf>
    <xf numFmtId="2" fontId="0" fillId="10" borderId="60" xfId="0" applyNumberFormat="1" applyFont="1" applyFill="1" applyBorder="1" applyAlignment="1">
      <alignment horizontal="center" vertical="center" wrapText="1"/>
    </xf>
    <xf numFmtId="2" fontId="0" fillId="10" borderId="61" xfId="0" applyNumberFormat="1" applyFont="1" applyFill="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0" fillId="33" borderId="38" xfId="0" applyFill="1" applyBorder="1" applyAlignment="1">
      <alignment/>
    </xf>
    <xf numFmtId="0" fontId="0" fillId="33" borderId="11" xfId="0" applyFill="1" applyBorder="1" applyAlignment="1">
      <alignment/>
    </xf>
    <xf numFmtId="0" fontId="0" fillId="33" borderId="0" xfId="0" applyFill="1" applyBorder="1" applyAlignment="1">
      <alignment/>
    </xf>
    <xf numFmtId="0" fontId="0" fillId="33" borderId="43" xfId="0" applyFill="1" applyBorder="1"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4">
    <dxf>
      <fill>
        <patternFill>
          <bgColor indexed="11"/>
        </patternFill>
      </fill>
    </dxf>
    <dxf>
      <fill>
        <patternFill>
          <bgColor indexed="51"/>
        </patternFill>
      </fill>
    </dxf>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475"/>
          <c:y val="0.106"/>
          <c:w val="0.43725"/>
          <c:h val="0.78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8080"/>
              </a:solidFill>
              <a:ln>
                <a:solidFill>
                  <a:srgbClr val="666699"/>
                </a:solidFill>
              </a:ln>
            </c:spPr>
          </c:marker>
          <c:dLbls>
            <c:dLbl>
              <c:idx val="0"/>
              <c:layout>
                <c:manualLayout>
                  <c:x val="0"/>
                  <c:y val="0"/>
                </c:manualLayout>
              </c:layout>
              <c:txPr>
                <a:bodyPr vert="horz" rot="0" anchor="ctr"/>
                <a:lstStyle/>
                <a:p>
                  <a:pPr algn="ctr">
                    <a:defRPr lang="en-US" cap="none" sz="1000" b="1"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FF0000"/>
                    </a:solidFill>
                  </a:defRPr>
                </a:pPr>
              </a:p>
            </c:txPr>
            <c:showLegendKey val="0"/>
            <c:showVal val="1"/>
            <c:showBubbleSize val="0"/>
            <c:showCatName val="0"/>
            <c:showSerName val="0"/>
            <c:showPercent val="0"/>
          </c:dLbls>
          <c:cat>
            <c:strRef>
              <c:f>'Notes du diagnostic'!$C$9:$C$13</c:f>
              <c:strCache>
                <c:ptCount val="5"/>
                <c:pt idx="0">
                  <c:v>Système de Management de la Qualité </c:v>
                </c:pt>
                <c:pt idx="1">
                  <c:v>Responsabilité de la Direction </c:v>
                </c:pt>
                <c:pt idx="2">
                  <c:v>Management des Ressources </c:v>
                </c:pt>
                <c:pt idx="3">
                  <c:v> Réalisation du Produit</c:v>
                </c:pt>
                <c:pt idx="4">
                  <c:v>Surveillance et Mesures</c:v>
                </c:pt>
              </c:strCache>
            </c:strRef>
          </c:cat>
          <c:val>
            <c:numRef>
              <c:f>'Notes du diagnostic'!$D$9:$D$13</c:f>
              <c:numCache>
                <c:ptCount val="5"/>
                <c:pt idx="0">
                  <c:v>#N/A</c:v>
                </c:pt>
                <c:pt idx="1">
                  <c:v>#N/A</c:v>
                </c:pt>
                <c:pt idx="2">
                  <c:v>#N/A</c:v>
                </c:pt>
                <c:pt idx="3">
                  <c:v>#N/A</c:v>
                </c:pt>
                <c:pt idx="4">
                  <c:v>#N/A</c:v>
                </c:pt>
              </c:numCache>
            </c:numRef>
          </c:val>
        </c:ser>
        <c:axId val="7758902"/>
        <c:axId val="2721255"/>
      </c:radarChart>
      <c:catAx>
        <c:axId val="7758902"/>
        <c:scaling>
          <c:orientation val="minMax"/>
        </c:scaling>
        <c:axPos val="b"/>
        <c:majorGridlines>
          <c:spPr>
            <a:ln w="3175">
              <a:solidFill>
                <a:srgbClr val="99CCFF"/>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666699"/>
                </a:solidFill>
              </a:defRPr>
            </a:pPr>
          </a:p>
        </c:txPr>
        <c:crossAx val="2721255"/>
        <c:crosses val="autoZero"/>
        <c:auto val="0"/>
        <c:lblOffset val="100"/>
        <c:tickLblSkip val="1"/>
        <c:noMultiLvlLbl val="0"/>
      </c:catAx>
      <c:valAx>
        <c:axId val="2721255"/>
        <c:scaling>
          <c:orientation val="minMax"/>
          <c:max val="100"/>
          <c:min val="0"/>
        </c:scaling>
        <c:axPos val="l"/>
        <c:majorGridlines>
          <c:spPr>
            <a:ln w="3175">
              <a:solidFill>
                <a:srgbClr val="808080"/>
              </a:solidFill>
            </a:ln>
          </c:spPr>
        </c:majorGridlines>
        <c:delete val="0"/>
        <c:numFmt formatCode="0" sourceLinked="0"/>
        <c:majorTickMark val="none"/>
        <c:minorTickMark val="none"/>
        <c:tickLblPos val="nextTo"/>
        <c:spPr>
          <a:ln w="3175">
            <a:solidFill>
              <a:srgbClr val="99CCFF"/>
            </a:solidFill>
          </a:ln>
        </c:spPr>
        <c:txPr>
          <a:bodyPr/>
          <a:lstStyle/>
          <a:p>
            <a:pPr>
              <a:defRPr lang="en-US" cap="none" sz="1100" b="1" i="0" u="none" baseline="0">
                <a:solidFill>
                  <a:srgbClr val="000000"/>
                </a:solidFill>
              </a:defRPr>
            </a:pPr>
          </a:p>
        </c:txPr>
        <c:crossAx val="7758902"/>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3"/>
          <c:y val="0.2335"/>
          <c:w val="0.3555"/>
          <c:h val="0.5277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chapitre'!$B$20:$B$24</c:f>
              <c:strCache>
                <c:ptCount val="5"/>
                <c:pt idx="0">
                  <c:v>7.1 planification de la realisation du produit</c:v>
                </c:pt>
                <c:pt idx="1">
                  <c:v>7.2 Processus relatif au client</c:v>
                </c:pt>
                <c:pt idx="2">
                  <c:v>7.3 Conception et developpement</c:v>
                </c:pt>
                <c:pt idx="3">
                  <c:v>7.4 achats</c:v>
                </c:pt>
                <c:pt idx="4">
                  <c:v>7.5 production et preparation des services</c:v>
                </c:pt>
              </c:strCache>
            </c:strRef>
          </c:cat>
          <c:val>
            <c:numRef>
              <c:f>'Calculs Kiviat par chapitre'!$C$20:$C$24</c:f>
              <c:numCache>
                <c:ptCount val="5"/>
                <c:pt idx="0">
                  <c:v>#N/A</c:v>
                </c:pt>
                <c:pt idx="1">
                  <c:v>#N/A</c:v>
                </c:pt>
                <c:pt idx="2">
                  <c:v>#N/A</c:v>
                </c:pt>
                <c:pt idx="3">
                  <c:v>#N/A</c:v>
                </c:pt>
                <c:pt idx="4">
                  <c:v>#N/A</c:v>
                </c:pt>
              </c:numCache>
            </c:numRef>
          </c:val>
        </c:ser>
        <c:axId val="3263728"/>
        <c:axId val="29373553"/>
      </c:radarChart>
      <c:catAx>
        <c:axId val="326372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373553"/>
        <c:crosses val="autoZero"/>
        <c:auto val="0"/>
        <c:lblOffset val="100"/>
        <c:tickLblSkip val="1"/>
        <c:noMultiLvlLbl val="0"/>
      </c:catAx>
      <c:valAx>
        <c:axId val="29373553"/>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3263728"/>
        <c:crossesAt val="1"/>
        <c:crossBetween val="between"/>
        <c:dispUnits/>
      </c:valAx>
      <c:spPr>
        <a:solidFill>
          <a:srgbClr val="FFFFFF"/>
        </a:solidFill>
        <a:ln w="3175">
          <a:noFill/>
        </a:ln>
      </c:spPr>
    </c:plotArea>
    <c:legend>
      <c:legendPos val="r"/>
      <c:layout>
        <c:manualLayout>
          <c:xMode val="edge"/>
          <c:yMode val="edge"/>
          <c:x val="0.75075"/>
          <c:y val="0.436"/>
          <c:w val="0.23325"/>
          <c:h val="0.10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425"/>
          <c:y val="0.25125"/>
          <c:w val="0.32725"/>
          <c:h val="0.492"/>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chapitre'!$B$27:$B$30</c:f>
              <c:strCache>
                <c:ptCount val="4"/>
                <c:pt idx="0">
                  <c:v>8.2 surveillance et mesure</c:v>
                </c:pt>
                <c:pt idx="1">
                  <c:v>8.3 maitrise du produit non conforme</c:v>
                </c:pt>
                <c:pt idx="2">
                  <c:v>8.4 analyse des donnees</c:v>
                </c:pt>
                <c:pt idx="3">
                  <c:v>8.5 amelioration</c:v>
                </c:pt>
              </c:strCache>
            </c:strRef>
          </c:cat>
          <c:val>
            <c:numRef>
              <c:f>'Calculs Kiviat par chapitre'!$C$27:$C$30</c:f>
              <c:numCache>
                <c:ptCount val="4"/>
                <c:pt idx="0">
                  <c:v>#N/A</c:v>
                </c:pt>
                <c:pt idx="1">
                  <c:v>#N/A</c:v>
                </c:pt>
                <c:pt idx="2">
                  <c:v>#N/A</c:v>
                </c:pt>
                <c:pt idx="3">
                  <c:v>#N/A</c:v>
                </c:pt>
              </c:numCache>
            </c:numRef>
          </c:val>
        </c:ser>
        <c:axId val="63035386"/>
        <c:axId val="30447563"/>
      </c:radarChart>
      <c:catAx>
        <c:axId val="6303538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447563"/>
        <c:crosses val="autoZero"/>
        <c:auto val="0"/>
        <c:lblOffset val="100"/>
        <c:tickLblSkip val="1"/>
        <c:noMultiLvlLbl val="0"/>
      </c:catAx>
      <c:valAx>
        <c:axId val="30447563"/>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63035386"/>
        <c:crossesAt val="1"/>
        <c:crossBetween val="between"/>
        <c:dispUnits/>
      </c:valAx>
      <c:spPr>
        <a:solidFill>
          <a:srgbClr val="FFFFFF"/>
        </a:solidFill>
        <a:ln w="3175">
          <a:noFill/>
        </a:ln>
      </c:spPr>
    </c:plotArea>
    <c:legend>
      <c:legendPos val="r"/>
      <c:layout>
        <c:manualLayout>
          <c:xMode val="edge"/>
          <c:yMode val="edge"/>
          <c:x val="0.7515"/>
          <c:y val="0.4355"/>
          <c:w val="0.2325"/>
          <c:h val="0.1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8"/>
          <c:y val="0.20825"/>
          <c:w val="0.369"/>
          <c:h val="0.5522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8080"/>
              </a:solidFill>
              <a:ln>
                <a:solidFill>
                  <a:srgbClr val="666699"/>
                </a:solidFill>
              </a:ln>
            </c:spPr>
          </c:marker>
          <c:dLbls>
            <c:dLbl>
              <c:idx val="0"/>
              <c:layout>
                <c:manualLayout>
                  <c:x val="0"/>
                  <c:y val="0"/>
                </c:manualLayout>
              </c:layout>
              <c:txPr>
                <a:bodyPr vert="horz" rot="0" anchor="ctr"/>
                <a:lstStyle/>
                <a:p>
                  <a:pPr algn="ctr">
                    <a:defRPr lang="en-US" cap="none" sz="1000" b="1"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FF0000"/>
                    </a:solidFill>
                  </a:defRPr>
                </a:pPr>
              </a:p>
            </c:txPr>
            <c:showLegendKey val="0"/>
            <c:showVal val="1"/>
            <c:showBubbleSize val="0"/>
            <c:showCatName val="0"/>
            <c:showSerName val="0"/>
            <c:showPercent val="0"/>
          </c:dLbls>
          <c:cat>
            <c:strRef>
              <c:f>'Notes du diagnostic'!$C$9:$C$13</c:f>
              <c:strCache>
                <c:ptCount val="5"/>
                <c:pt idx="0">
                  <c:v>Système de Management de la Qualité </c:v>
                </c:pt>
                <c:pt idx="1">
                  <c:v>Responsabilité de la Direction </c:v>
                </c:pt>
                <c:pt idx="2">
                  <c:v>Management des Ressources </c:v>
                </c:pt>
                <c:pt idx="3">
                  <c:v> Réalisation du Produit</c:v>
                </c:pt>
                <c:pt idx="4">
                  <c:v>Surveillance et Mesures</c:v>
                </c:pt>
              </c:strCache>
            </c:strRef>
          </c:cat>
          <c:val>
            <c:numRef>
              <c:f>'Notes du diagnostic'!$D$9:$D$13</c:f>
              <c:numCache>
                <c:ptCount val="5"/>
                <c:pt idx="0">
                  <c:v>#N/A</c:v>
                </c:pt>
                <c:pt idx="1">
                  <c:v>#N/A</c:v>
                </c:pt>
                <c:pt idx="2">
                  <c:v>#N/A</c:v>
                </c:pt>
                <c:pt idx="3">
                  <c:v>#N/A</c:v>
                </c:pt>
                <c:pt idx="4">
                  <c:v>#N/A</c:v>
                </c:pt>
              </c:numCache>
            </c:numRef>
          </c:val>
        </c:ser>
        <c:axId val="5592612"/>
        <c:axId val="50333509"/>
      </c:radarChart>
      <c:catAx>
        <c:axId val="5592612"/>
        <c:scaling>
          <c:orientation val="minMax"/>
        </c:scaling>
        <c:axPos val="b"/>
        <c:majorGridlines>
          <c:spPr>
            <a:ln w="3175">
              <a:solidFill>
                <a:srgbClr val="99CCFF"/>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666699"/>
                </a:solidFill>
              </a:defRPr>
            </a:pPr>
          </a:p>
        </c:txPr>
        <c:crossAx val="50333509"/>
        <c:crosses val="autoZero"/>
        <c:auto val="0"/>
        <c:lblOffset val="100"/>
        <c:tickLblSkip val="1"/>
        <c:noMultiLvlLbl val="0"/>
      </c:catAx>
      <c:valAx>
        <c:axId val="50333509"/>
        <c:scaling>
          <c:orientation val="minMax"/>
          <c:max val="100"/>
          <c:min val="0"/>
        </c:scaling>
        <c:axPos val="l"/>
        <c:majorGridlines>
          <c:spPr>
            <a:ln w="3175">
              <a:solidFill>
                <a:srgbClr val="808080"/>
              </a:solidFill>
            </a:ln>
          </c:spPr>
        </c:majorGridlines>
        <c:delete val="0"/>
        <c:numFmt formatCode="0" sourceLinked="0"/>
        <c:majorTickMark val="none"/>
        <c:minorTickMark val="none"/>
        <c:tickLblPos val="nextTo"/>
        <c:spPr>
          <a:ln w="3175">
            <a:solidFill>
              <a:srgbClr val="99CCFF"/>
            </a:solidFill>
          </a:ln>
        </c:spPr>
        <c:txPr>
          <a:bodyPr/>
          <a:lstStyle/>
          <a:p>
            <a:pPr>
              <a:defRPr lang="en-US" cap="none" sz="950" b="0" i="0" u="none" baseline="0">
                <a:solidFill>
                  <a:srgbClr val="000000"/>
                </a:solidFill>
              </a:defRPr>
            </a:pPr>
          </a:p>
        </c:txPr>
        <c:crossAx val="5592612"/>
        <c:crossesAt val="1"/>
        <c:crossBetween val="between"/>
        <c:dispUnits/>
        <c:majorUnit val="20"/>
      </c:valAx>
      <c:spPr>
        <a:solidFill>
          <a:srgbClr val="FFFFFF"/>
        </a:solidFill>
        <a:ln w="3175">
          <a:noFill/>
        </a:ln>
      </c:spPr>
    </c:plotArea>
    <c:plotVisOnly val="1"/>
    <c:dispBlanksAs val="gap"/>
    <c:showDLblsOverMax val="0"/>
  </c:chart>
  <c:spPr>
    <a:solidFill>
      <a:srgbClr val="FCD5B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725"/>
          <c:y val="0.2105"/>
          <c:w val="0.42375"/>
          <c:h val="0.576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chapitre'!$B$4:$B$6</c:f>
              <c:strCache>
                <c:ptCount val="3"/>
                <c:pt idx="0">
                  <c:v>4.2.2. Manuel qualité</c:v>
                </c:pt>
                <c:pt idx="1">
                  <c:v>4.2.3 Maîtrise de la documentation</c:v>
                </c:pt>
                <c:pt idx="2">
                  <c:v>4.2.4 Maîtrise des enregistrements</c:v>
                </c:pt>
              </c:strCache>
            </c:strRef>
          </c:cat>
          <c:val>
            <c:numRef>
              <c:f>'Calculs Kiviat par chapitre'!$C$4:$C$6</c:f>
              <c:numCache>
                <c:ptCount val="3"/>
                <c:pt idx="0">
                  <c:v>#N/A</c:v>
                </c:pt>
                <c:pt idx="1">
                  <c:v>#N/A</c:v>
                </c:pt>
                <c:pt idx="2">
                  <c:v>#N/A</c:v>
                </c:pt>
              </c:numCache>
            </c:numRef>
          </c:val>
        </c:ser>
        <c:axId val="24491296"/>
        <c:axId val="19095073"/>
      </c:radarChart>
      <c:catAx>
        <c:axId val="2449129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095073"/>
        <c:crosses val="autoZero"/>
        <c:auto val="0"/>
        <c:lblOffset val="100"/>
        <c:tickLblSkip val="1"/>
        <c:noMultiLvlLbl val="0"/>
      </c:catAx>
      <c:valAx>
        <c:axId val="19095073"/>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24491296"/>
        <c:crossesAt val="1"/>
        <c:crossBetween val="between"/>
        <c:dispUnits/>
      </c:valAx>
      <c:spPr>
        <a:solidFill>
          <a:srgbClr val="FFFFFF"/>
        </a:solidFill>
        <a:ln w="3175">
          <a:noFill/>
        </a:ln>
      </c:spPr>
    </c:plotArea>
    <c:legend>
      <c:legendPos val="r"/>
      <c:layout>
        <c:manualLayout>
          <c:xMode val="edge"/>
          <c:yMode val="edge"/>
          <c:x val="0.867"/>
          <c:y val="0.46875"/>
          <c:w val="0.1245"/>
          <c:h val="0.053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4"/>
          <c:y val="0.18475"/>
          <c:w val="0.3645"/>
          <c:h val="0.627"/>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chapitre'!$B$9:$B$12</c:f>
              <c:strCache>
                <c:ptCount val="4"/>
                <c:pt idx="0">
                  <c:v>5.1 / 5.2. Engagement et écoute client</c:v>
                </c:pt>
                <c:pt idx="1">
                  <c:v>5.3 / 5.4. Politique qualité</c:v>
                </c:pt>
                <c:pt idx="2">
                  <c:v>5.5. Responsabilité, autorité de la direction
 et communication</c:v>
                </c:pt>
                <c:pt idx="3">
                  <c:v>5.6. Revue de direction
 direction </c:v>
                </c:pt>
              </c:strCache>
            </c:strRef>
          </c:cat>
          <c:val>
            <c:numRef>
              <c:f>'Calculs Kiviat par chapitre'!$C$9:$C$12</c:f>
              <c:numCache>
                <c:ptCount val="4"/>
                <c:pt idx="0">
                  <c:v>#N/A</c:v>
                </c:pt>
                <c:pt idx="1">
                  <c:v>#N/A</c:v>
                </c:pt>
                <c:pt idx="2">
                  <c:v>#N/A</c:v>
                </c:pt>
                <c:pt idx="3">
                  <c:v>#N/A</c:v>
                </c:pt>
              </c:numCache>
            </c:numRef>
          </c:val>
        </c:ser>
        <c:axId val="37637930"/>
        <c:axId val="3197051"/>
      </c:radarChart>
      <c:catAx>
        <c:axId val="3763793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97051"/>
        <c:crosses val="autoZero"/>
        <c:auto val="0"/>
        <c:lblOffset val="100"/>
        <c:tickLblSkip val="1"/>
        <c:noMultiLvlLbl val="0"/>
      </c:catAx>
      <c:valAx>
        <c:axId val="3197051"/>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37637930"/>
        <c:crossesAt val="1"/>
        <c:crossBetween val="between"/>
        <c:dispUnits/>
      </c:valAx>
      <c:spPr>
        <a:solidFill>
          <a:srgbClr val="FFFFFF"/>
        </a:solidFill>
        <a:ln w="3175">
          <a:noFill/>
        </a:ln>
      </c:spPr>
    </c:plotArea>
    <c:legend>
      <c:legendPos val="r"/>
      <c:layout>
        <c:manualLayout>
          <c:xMode val="edge"/>
          <c:yMode val="edge"/>
          <c:x val="0.86175"/>
          <c:y val="0.46025"/>
          <c:w val="0.1295"/>
          <c:h val="0.07"/>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45"/>
          <c:y val="0.19675"/>
          <c:w val="0.407"/>
          <c:h val="0.6037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chapitre'!$B$15:$B$17</c:f>
              <c:strCache>
                <c:ptCount val="3"/>
                <c:pt idx="0">
                  <c:v>6.1 Mise à disposition des ressources</c:v>
                </c:pt>
                <c:pt idx="1">
                  <c:v>6.2 Ressources humaines</c:v>
                </c:pt>
                <c:pt idx="2">
                  <c:v>6.3 ressources materielles</c:v>
                </c:pt>
              </c:strCache>
            </c:strRef>
          </c:cat>
          <c:val>
            <c:numRef>
              <c:f>'Calculs Kiviat par chapitre'!$C$15:$C$17</c:f>
              <c:numCache>
                <c:ptCount val="3"/>
                <c:pt idx="0">
                  <c:v>#N/A</c:v>
                </c:pt>
                <c:pt idx="1">
                  <c:v>#N/A</c:v>
                </c:pt>
                <c:pt idx="2">
                  <c:v>#N/A</c:v>
                </c:pt>
              </c:numCache>
            </c:numRef>
          </c:val>
        </c:ser>
        <c:axId val="28773460"/>
        <c:axId val="57634549"/>
      </c:radarChart>
      <c:catAx>
        <c:axId val="2877346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634549"/>
        <c:crosses val="autoZero"/>
        <c:auto val="0"/>
        <c:lblOffset val="100"/>
        <c:tickLblSkip val="1"/>
        <c:noMultiLvlLbl val="0"/>
      </c:catAx>
      <c:valAx>
        <c:axId val="57634549"/>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28773460"/>
        <c:crossesAt val="1"/>
        <c:crossBetween val="between"/>
        <c:dispUnits/>
      </c:valAx>
      <c:spPr>
        <a:solidFill>
          <a:srgbClr val="FFFFFF"/>
        </a:solidFill>
        <a:ln w="3175">
          <a:noFill/>
        </a:ln>
      </c:spPr>
    </c:plotArea>
    <c:legend>
      <c:legendPos val="r"/>
      <c:layout>
        <c:manualLayout>
          <c:xMode val="edge"/>
          <c:yMode val="edge"/>
          <c:x val="0.86475"/>
          <c:y val="0.46525"/>
          <c:w val="0.1265"/>
          <c:h val="0.059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3"/>
          <c:y val="0.149"/>
          <c:w val="0.41875"/>
          <c:h val="0.6987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chapitre'!$B$20:$B$24</c:f>
              <c:strCache>
                <c:ptCount val="5"/>
                <c:pt idx="0">
                  <c:v>7.1 planification de la realisation du produit</c:v>
                </c:pt>
                <c:pt idx="1">
                  <c:v>7.2 Processus relatif au client</c:v>
                </c:pt>
                <c:pt idx="2">
                  <c:v>7.3 Conception et developpement</c:v>
                </c:pt>
                <c:pt idx="3">
                  <c:v>7.4 achats</c:v>
                </c:pt>
                <c:pt idx="4">
                  <c:v>7.5 production et preparation des services</c:v>
                </c:pt>
              </c:strCache>
            </c:strRef>
          </c:cat>
          <c:val>
            <c:numRef>
              <c:f>'Calculs Kiviat par chapitre'!$C$20:$C$24</c:f>
              <c:numCache>
                <c:ptCount val="5"/>
                <c:pt idx="0">
                  <c:v>#N/A</c:v>
                </c:pt>
                <c:pt idx="1">
                  <c:v>#N/A</c:v>
                </c:pt>
                <c:pt idx="2">
                  <c:v>#N/A</c:v>
                </c:pt>
                <c:pt idx="3">
                  <c:v>#N/A</c:v>
                </c:pt>
                <c:pt idx="4">
                  <c:v>#N/A</c:v>
                </c:pt>
              </c:numCache>
            </c:numRef>
          </c:val>
        </c:ser>
        <c:axId val="48948894"/>
        <c:axId val="37886863"/>
      </c:radarChart>
      <c:catAx>
        <c:axId val="4894889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886863"/>
        <c:crosses val="autoZero"/>
        <c:auto val="0"/>
        <c:lblOffset val="100"/>
        <c:tickLblSkip val="1"/>
        <c:noMultiLvlLbl val="0"/>
      </c:catAx>
      <c:valAx>
        <c:axId val="37886863"/>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48948894"/>
        <c:crossesAt val="1"/>
        <c:crossBetween val="between"/>
        <c:dispUnits/>
      </c:valAx>
      <c:spPr>
        <a:solidFill>
          <a:srgbClr val="FFFFFF"/>
        </a:solidFill>
        <a:ln w="3175">
          <a:noFill/>
        </a:ln>
      </c:spPr>
    </c:plotArea>
    <c:legend>
      <c:legendPos val="r"/>
      <c:layout>
        <c:manualLayout>
          <c:xMode val="edge"/>
          <c:yMode val="edge"/>
          <c:x val="0.873"/>
          <c:y val="0.46475"/>
          <c:w val="0.119"/>
          <c:h val="0.06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9"/>
          <c:y val="0.14"/>
          <c:w val="0.4115"/>
          <c:h val="0.716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chapitre'!$B$27:$B$30</c:f>
              <c:strCache>
                <c:ptCount val="4"/>
                <c:pt idx="0">
                  <c:v>8.2 surveillance et mesure</c:v>
                </c:pt>
                <c:pt idx="1">
                  <c:v>8.3 maitrise du produit non conforme</c:v>
                </c:pt>
                <c:pt idx="2">
                  <c:v>8.4 analyse des donnees</c:v>
                </c:pt>
                <c:pt idx="3">
                  <c:v>8.5 amelioration</c:v>
                </c:pt>
              </c:strCache>
            </c:strRef>
          </c:cat>
          <c:val>
            <c:numRef>
              <c:f>'Calculs Kiviat par chapitre'!$C$27:$C$30</c:f>
              <c:numCache>
                <c:ptCount val="4"/>
                <c:pt idx="0">
                  <c:v>#N/A</c:v>
                </c:pt>
                <c:pt idx="1">
                  <c:v>#N/A</c:v>
                </c:pt>
                <c:pt idx="2">
                  <c:v>#N/A</c:v>
                </c:pt>
                <c:pt idx="3">
                  <c:v>#N/A</c:v>
                </c:pt>
              </c:numCache>
            </c:numRef>
          </c:val>
        </c:ser>
        <c:axId val="5437448"/>
        <c:axId val="48937033"/>
      </c:radarChart>
      <c:catAx>
        <c:axId val="543744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937033"/>
        <c:crosses val="autoZero"/>
        <c:auto val="0"/>
        <c:lblOffset val="100"/>
        <c:tickLblSkip val="1"/>
        <c:noMultiLvlLbl val="0"/>
      </c:catAx>
      <c:valAx>
        <c:axId val="48937033"/>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5437448"/>
        <c:crossesAt val="1"/>
        <c:crossBetween val="between"/>
        <c:dispUnits/>
      </c:valAx>
      <c:spPr>
        <a:solidFill>
          <a:srgbClr val="FFFFFF"/>
        </a:solidFill>
        <a:ln w="3175">
          <a:noFill/>
        </a:ln>
      </c:spPr>
    </c:plotArea>
    <c:legend>
      <c:legendPos val="r"/>
      <c:layout>
        <c:manualLayout>
          <c:xMode val="edge"/>
          <c:yMode val="edge"/>
          <c:x val="0.85875"/>
          <c:y val="0.4575"/>
          <c:w val="0.13225"/>
          <c:h val="0.07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175"/>
          <c:y val="0.226"/>
          <c:w val="0.371"/>
          <c:h val="0.5432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chapitre'!$B$4:$B$6</c:f>
              <c:strCache>
                <c:ptCount val="3"/>
                <c:pt idx="0">
                  <c:v>4.2.2. Manuel qualité</c:v>
                </c:pt>
                <c:pt idx="1">
                  <c:v>4.2.3 Maîtrise de la documentation</c:v>
                </c:pt>
                <c:pt idx="2">
                  <c:v>4.2.4 Maîtrise des enregistrements</c:v>
                </c:pt>
              </c:strCache>
            </c:strRef>
          </c:cat>
          <c:val>
            <c:numRef>
              <c:f>'Calculs Kiviat par chapitre'!$C$4:$C$6</c:f>
              <c:numCache>
                <c:ptCount val="3"/>
                <c:pt idx="0">
                  <c:v>#N/A</c:v>
                </c:pt>
                <c:pt idx="1">
                  <c:v>#N/A</c:v>
                </c:pt>
                <c:pt idx="2">
                  <c:v>#N/A</c:v>
                </c:pt>
              </c:numCache>
            </c:numRef>
          </c:val>
        </c:ser>
        <c:axId val="37780114"/>
        <c:axId val="4476707"/>
      </c:radarChart>
      <c:catAx>
        <c:axId val="3778011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76707"/>
        <c:crosses val="autoZero"/>
        <c:auto val="0"/>
        <c:lblOffset val="100"/>
        <c:tickLblSkip val="1"/>
        <c:noMultiLvlLbl val="0"/>
      </c:catAx>
      <c:valAx>
        <c:axId val="4476707"/>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37780114"/>
        <c:crossesAt val="1"/>
        <c:crossBetween val="between"/>
        <c:dispUnits/>
      </c:valAx>
      <c:spPr>
        <a:solidFill>
          <a:srgbClr val="FFFFFF"/>
        </a:solidFill>
        <a:ln w="3175">
          <a:noFill/>
        </a:ln>
      </c:spPr>
    </c:plotArea>
    <c:legend>
      <c:legendPos val="r"/>
      <c:layout>
        <c:manualLayout>
          <c:xMode val="edge"/>
          <c:yMode val="edge"/>
          <c:x val="0.75"/>
          <c:y val="0.4365"/>
          <c:w val="0.234"/>
          <c:h val="0.10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425"/>
          <c:y val="0.26125"/>
          <c:w val="0.32475"/>
          <c:h val="0.4717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chapitre'!$B$9:$B$12</c:f>
              <c:strCache>
                <c:ptCount val="4"/>
                <c:pt idx="0">
                  <c:v>5.1 / 5.2. Engagement et écoute client</c:v>
                </c:pt>
                <c:pt idx="1">
                  <c:v>5.3 / 5.4. Politique qualité</c:v>
                </c:pt>
                <c:pt idx="2">
                  <c:v>5.5. Responsabilité, autorité de la direction
 et communication</c:v>
                </c:pt>
                <c:pt idx="3">
                  <c:v>5.6. Revue de direction
 direction </c:v>
                </c:pt>
              </c:strCache>
            </c:strRef>
          </c:cat>
          <c:val>
            <c:numRef>
              <c:f>'Calculs Kiviat par chapitre'!$C$9:$C$12</c:f>
              <c:numCache>
                <c:ptCount val="4"/>
                <c:pt idx="0">
                  <c:v>#N/A</c:v>
                </c:pt>
                <c:pt idx="1">
                  <c:v>#N/A</c:v>
                </c:pt>
                <c:pt idx="2">
                  <c:v>#N/A</c:v>
                </c:pt>
                <c:pt idx="3">
                  <c:v>#N/A</c:v>
                </c:pt>
              </c:numCache>
            </c:numRef>
          </c:val>
        </c:ser>
        <c:axId val="40290364"/>
        <c:axId val="27068957"/>
      </c:radarChart>
      <c:catAx>
        <c:axId val="4029036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068957"/>
        <c:crosses val="autoZero"/>
        <c:auto val="0"/>
        <c:lblOffset val="100"/>
        <c:tickLblSkip val="1"/>
        <c:noMultiLvlLbl val="0"/>
      </c:catAx>
      <c:valAx>
        <c:axId val="27068957"/>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40290364"/>
        <c:crossesAt val="1"/>
        <c:crossBetween val="between"/>
        <c:dispUnits/>
      </c:valAx>
      <c:spPr>
        <a:solidFill>
          <a:srgbClr val="FFFFFF"/>
        </a:solidFill>
        <a:ln w="3175">
          <a:noFill/>
        </a:ln>
      </c:spPr>
    </c:plotArea>
    <c:legend>
      <c:legendPos val="r"/>
      <c:layout>
        <c:manualLayout>
          <c:xMode val="edge"/>
          <c:yMode val="edge"/>
          <c:x val="0.74925"/>
          <c:y val="0.43925"/>
          <c:w val="0.23475"/>
          <c:h val="0.1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575"/>
          <c:y val="0.26475"/>
          <c:w val="0.32175"/>
          <c:h val="0.465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chapitre'!$B$15:$B$17</c:f>
              <c:strCache>
                <c:ptCount val="3"/>
                <c:pt idx="0">
                  <c:v>6.1 Mise à disposition des ressources</c:v>
                </c:pt>
                <c:pt idx="1">
                  <c:v>6.2 Ressources humaines</c:v>
                </c:pt>
                <c:pt idx="2">
                  <c:v>6.3 ressources materielles</c:v>
                </c:pt>
              </c:strCache>
            </c:strRef>
          </c:cat>
          <c:val>
            <c:numRef>
              <c:f>'Calculs Kiviat par chapitre'!$C$15:$C$17</c:f>
              <c:numCache>
                <c:ptCount val="3"/>
                <c:pt idx="0">
                  <c:v>#N/A</c:v>
                </c:pt>
                <c:pt idx="1">
                  <c:v>#N/A</c:v>
                </c:pt>
                <c:pt idx="2">
                  <c:v>#N/A</c:v>
                </c:pt>
              </c:numCache>
            </c:numRef>
          </c:val>
        </c:ser>
        <c:axId val="42294022"/>
        <c:axId val="45101879"/>
      </c:radarChart>
      <c:catAx>
        <c:axId val="4229402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101879"/>
        <c:crosses val="autoZero"/>
        <c:auto val="0"/>
        <c:lblOffset val="100"/>
        <c:tickLblSkip val="1"/>
        <c:noMultiLvlLbl val="0"/>
      </c:catAx>
      <c:valAx>
        <c:axId val="45101879"/>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42294022"/>
        <c:crossesAt val="1"/>
        <c:crossBetween val="between"/>
        <c:dispUnits/>
      </c:valAx>
      <c:spPr>
        <a:solidFill>
          <a:srgbClr val="FFFFFF"/>
        </a:solidFill>
        <a:ln w="3175">
          <a:noFill/>
        </a:ln>
      </c:spPr>
    </c:plotArea>
    <c:legend>
      <c:legendPos val="r"/>
      <c:layout>
        <c:manualLayout>
          <c:xMode val="edge"/>
          <c:yMode val="edge"/>
          <c:x val="0.74925"/>
          <c:y val="0.43725"/>
          <c:w val="0.23475"/>
          <c:h val="0.10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0</xdr:rowOff>
    </xdr:from>
    <xdr:to>
      <xdr:col>7</xdr:col>
      <xdr:colOff>171450</xdr:colOff>
      <xdr:row>26</xdr:row>
      <xdr:rowOff>85725</xdr:rowOff>
    </xdr:to>
    <xdr:sp>
      <xdr:nvSpPr>
        <xdr:cNvPr id="1" name="ZoneTexte 4"/>
        <xdr:cNvSpPr txBox="1">
          <a:spLocks noChangeArrowheads="1"/>
        </xdr:cNvSpPr>
      </xdr:nvSpPr>
      <xdr:spPr>
        <a:xfrm>
          <a:off x="142875" y="47625"/>
          <a:ext cx="4857750" cy="5753100"/>
        </a:xfrm>
        <a:prstGeom prst="rect">
          <a:avLst/>
        </a:prstGeom>
        <a:solidFill>
          <a:srgbClr val="DCE6F2"/>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80"/>
              </a:solidFill>
              <a:latin typeface="Calibri"/>
              <a:ea typeface="Calibri"/>
              <a:cs typeface="Calibri"/>
            </a:rPr>
            <a:t>MANUEL D’UTILISATION
</a:t>
          </a:r>
          <a:r>
            <a:rPr lang="en-US" cap="none" sz="1100" b="0" i="0" u="sng" baseline="0">
              <a:solidFill>
                <a:srgbClr val="333399"/>
              </a:solidFill>
              <a:latin typeface="Calibri"/>
              <a:ea typeface="Calibri"/>
              <a:cs typeface="Calibri"/>
            </a:rPr>
            <a:t>OBJECTIFS
</a:t>
          </a:r>
          <a:r>
            <a:rPr lang="en-US" cap="none" sz="1100" b="0" i="0" u="none" baseline="0">
              <a:solidFill>
                <a:srgbClr val="000000"/>
              </a:solidFill>
              <a:latin typeface="Calibri"/>
              <a:ea typeface="Calibri"/>
              <a:cs typeface="Calibri"/>
            </a:rPr>
            <a:t>La présente grille d’autoévaluation est basée sur la norme ISO 9001 :2000. Elle permet à son utilisateur de mesurer les écarts entre les pratiques réelles concernant le système de management de la qualité d’un organisme et les exigences et recommandations du référentiel international. Ainsi elle constitue pour l’utilisateur un outil d’aide à l’évaluation lui permettant de mettre en évidence l’ensemble des actions d’amélioration à mener.
</a:t>
          </a:r>
          <a:r>
            <a:rPr lang="en-US" cap="none" sz="1100" b="0" i="0" u="none" baseline="0">
              <a:solidFill>
                <a:srgbClr val="000000"/>
              </a:solidFill>
              <a:latin typeface="Calibri"/>
              <a:ea typeface="Calibri"/>
              <a:cs typeface="Calibri"/>
            </a:rPr>
            <a:t>Cette grille peut-être utilisée en tant que fil directeur d’un audit interne ou externe ainsi que lors d’une autoévaluation.
</a:t>
          </a:r>
          <a:r>
            <a:rPr lang="en-US" cap="none" sz="1100" b="0" i="0" u="none" baseline="0">
              <a:solidFill>
                <a:srgbClr val="000000"/>
              </a:solidFill>
              <a:latin typeface="Calibri"/>
              <a:ea typeface="Calibri"/>
              <a:cs typeface="Calibri"/>
            </a:rPr>
            <a:t>
</a:t>
          </a:r>
          <a:r>
            <a:rPr lang="en-US" cap="none" sz="1100" b="0" i="0" u="sng" baseline="0">
              <a:solidFill>
                <a:srgbClr val="333399"/>
              </a:solidFill>
              <a:latin typeface="Calibri"/>
              <a:ea typeface="Calibri"/>
              <a:cs typeface="Calibri"/>
            </a:rPr>
            <a:t>PRE-REQUIS
</a:t>
          </a:r>
          <a:r>
            <a:rPr lang="en-US" cap="none" sz="1100" b="0" i="0" u="none" baseline="0">
              <a:solidFill>
                <a:srgbClr val="000000"/>
              </a:solidFill>
              <a:latin typeface="Calibri"/>
              <a:ea typeface="Calibri"/>
              <a:cs typeface="Calibri"/>
            </a:rPr>
            <a:t>L’outil proposé s’adresse aux organismes de formation, quelque soit sa taille et son produit fini désirant évaluer son système de management de la qualité selon le référentiel ISO 9001 :2000. L’utilisateur se doit d’avoir des connaissances de base en management de la qualité ainsi qu’en utilisation de référentiels.
</a:t>
          </a:r>
          <a:r>
            <a:rPr lang="en-US" cap="none" sz="1100" b="0" i="0" u="none" baseline="0">
              <a:solidFill>
                <a:srgbClr val="000000"/>
              </a:solidFill>
              <a:latin typeface="Calibri"/>
              <a:ea typeface="Calibri"/>
              <a:cs typeface="Calibri"/>
            </a:rPr>
            <a:t>Ainsi l’outil s’adresse tant à de jeunes « diplômés Qualité » confrontés à l’évaluation selon l’évaluation selon le référentiel ISO 9001 :2000 qu’à des responsables ou auditeurs confirmés souhaitant disposer d’un outil d’utilisation simple et rapide en complément de leurs méthodes d’évaluation habituelles.
</a:t>
          </a:r>
          <a:r>
            <a:rPr lang="en-US" cap="none" sz="1100" b="0" i="0" u="none" baseline="0">
              <a:solidFill>
                <a:srgbClr val="000000"/>
              </a:solidFill>
              <a:latin typeface="Calibri"/>
              <a:ea typeface="Calibri"/>
              <a:cs typeface="Calibri"/>
            </a:rPr>
            <a:t>
</a:t>
          </a:r>
          <a:r>
            <a:rPr lang="en-US" cap="none" sz="1100" b="0" i="0" u="sng" baseline="0">
              <a:solidFill>
                <a:srgbClr val="333399"/>
              </a:solidFill>
              <a:latin typeface="Calibri"/>
              <a:ea typeface="Calibri"/>
              <a:cs typeface="Calibri"/>
            </a:rPr>
            <a:t>PRESENTATION DES ELEMENTS
</a:t>
          </a:r>
          <a:r>
            <a:rPr lang="en-US" cap="none" sz="1100" b="0" i="0" u="none" baseline="0">
              <a:solidFill>
                <a:srgbClr val="000000"/>
              </a:solidFill>
              <a:latin typeface="Calibri"/>
              <a:ea typeface="Calibri"/>
              <a:cs typeface="Calibri"/>
            </a:rPr>
            <a:t>D’une façon générale, de nonbreux boutons d’action et un sommaire dynamique permettent à l’utilisateur de se rendre directement aux résultats qui l’intéressent ou par exemple de réinitialiser la grille. La grille se présente sous format Excel constitué de plusieurs onglets :
</a:t>
          </a:r>
          <a:r>
            <a:rPr lang="en-US" cap="none" sz="1100" b="0" i="0" u="none" baseline="0">
              <a:solidFill>
                <a:srgbClr val="000000"/>
              </a:solidFill>
              <a:latin typeface="Calibri"/>
              <a:ea typeface="Calibri"/>
              <a:cs typeface="Calibri"/>
            </a:rPr>
            <a:t> - Le diagnostic (4 niveaux de notation conforme, acceptable, à    améliorer et non conforme)
</a:t>
          </a:r>
          <a:r>
            <a:rPr lang="en-US" cap="none" sz="1100" b="0" i="0" u="none" baseline="0">
              <a:solidFill>
                <a:srgbClr val="000000"/>
              </a:solidFill>
              <a:latin typeface="Calibri"/>
              <a:ea typeface="Calibri"/>
              <a:cs typeface="Calibri"/>
            </a:rPr>
            <a:t> - Les notes (avec des pondérations entre 0 et 100%)
</a:t>
          </a:r>
          <a:r>
            <a:rPr lang="en-US" cap="none" sz="1100" b="0" i="0" u="none" baseline="0">
              <a:solidFill>
                <a:srgbClr val="000000"/>
              </a:solidFill>
              <a:latin typeface="Calibri"/>
              <a:ea typeface="Calibri"/>
              <a:cs typeface="Calibri"/>
            </a:rPr>
            <a:t> - Les résultats globaux
</a:t>
          </a:r>
          <a:r>
            <a:rPr lang="en-US" cap="none" sz="1100" b="0" i="0" u="none" baseline="0">
              <a:solidFill>
                <a:srgbClr val="000000"/>
              </a:solidFill>
              <a:latin typeface="Calibri"/>
              <a:ea typeface="Calibri"/>
              <a:cs typeface="Calibri"/>
            </a:rPr>
            <a:t> - Les résultats par chapitre
</a:t>
          </a:r>
          <a:r>
            <a:rPr lang="en-US" cap="none" sz="1100" b="0" i="0" u="none" baseline="0">
              <a:solidFill>
                <a:srgbClr val="000000"/>
              </a:solidFill>
              <a:latin typeface="Calibri"/>
              <a:ea typeface="Calibri"/>
              <a:cs typeface="Calibri"/>
            </a:rPr>
            <a:t> - La vision globale des résultats
</a:t>
          </a:r>
          <a:r>
            <a:rPr lang="en-US" cap="none" sz="1100" b="0" i="0" u="none" baseline="0">
              <a:solidFill>
                <a:srgbClr val="000000"/>
              </a:solidFill>
              <a:latin typeface="Calibri"/>
              <a:ea typeface="Calibri"/>
              <a:cs typeface="Calibri"/>
            </a:rPr>
            <a:t> - La trame pour le plan d’actions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752475</xdr:colOff>
      <xdr:row>0</xdr:row>
      <xdr:rowOff>0</xdr:rowOff>
    </xdr:from>
    <xdr:to>
      <xdr:col>11</xdr:col>
      <xdr:colOff>685800</xdr:colOff>
      <xdr:row>23</xdr:row>
      <xdr:rowOff>95250</xdr:rowOff>
    </xdr:to>
    <xdr:graphicFrame>
      <xdr:nvGraphicFramePr>
        <xdr:cNvPr id="1" name="Graphique 1"/>
        <xdr:cNvGraphicFramePr/>
      </xdr:nvGraphicFramePr>
      <xdr:xfrm>
        <a:off x="2276475" y="0"/>
        <a:ext cx="6791325"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10</xdr:col>
      <xdr:colOff>333375</xdr:colOff>
      <xdr:row>25</xdr:row>
      <xdr:rowOff>142875</xdr:rowOff>
    </xdr:to>
    <xdr:graphicFrame>
      <xdr:nvGraphicFramePr>
        <xdr:cNvPr id="1" name="Graphique 4"/>
        <xdr:cNvGraphicFramePr/>
      </xdr:nvGraphicFramePr>
      <xdr:xfrm>
        <a:off x="2286000" y="0"/>
        <a:ext cx="5667375" cy="41910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10</xdr:col>
      <xdr:colOff>123825</xdr:colOff>
      <xdr:row>19</xdr:row>
      <xdr:rowOff>133350</xdr:rowOff>
    </xdr:to>
    <xdr:graphicFrame>
      <xdr:nvGraphicFramePr>
        <xdr:cNvPr id="1" name="Graphique 1"/>
        <xdr:cNvGraphicFramePr/>
      </xdr:nvGraphicFramePr>
      <xdr:xfrm>
        <a:off x="2286000" y="0"/>
        <a:ext cx="5457825" cy="32099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10</xdr:col>
      <xdr:colOff>247650</xdr:colOff>
      <xdr:row>23</xdr:row>
      <xdr:rowOff>66675</xdr:rowOff>
    </xdr:to>
    <xdr:graphicFrame>
      <xdr:nvGraphicFramePr>
        <xdr:cNvPr id="1" name="Graphique 1"/>
        <xdr:cNvGraphicFramePr/>
      </xdr:nvGraphicFramePr>
      <xdr:xfrm>
        <a:off x="2286000" y="0"/>
        <a:ext cx="5581650" cy="37909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752475</xdr:colOff>
      <xdr:row>0</xdr:row>
      <xdr:rowOff>0</xdr:rowOff>
    </xdr:from>
    <xdr:to>
      <xdr:col>10</xdr:col>
      <xdr:colOff>590550</xdr:colOff>
      <xdr:row>22</xdr:row>
      <xdr:rowOff>28575</xdr:rowOff>
    </xdr:to>
    <xdr:graphicFrame>
      <xdr:nvGraphicFramePr>
        <xdr:cNvPr id="1" name="Graphique 1"/>
        <xdr:cNvGraphicFramePr/>
      </xdr:nvGraphicFramePr>
      <xdr:xfrm>
        <a:off x="2276475" y="0"/>
        <a:ext cx="5934075" cy="35909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10</xdr:col>
      <xdr:colOff>9525</xdr:colOff>
      <xdr:row>19</xdr:row>
      <xdr:rowOff>28575</xdr:rowOff>
    </xdr:to>
    <xdr:graphicFrame>
      <xdr:nvGraphicFramePr>
        <xdr:cNvPr id="1" name="Graphique 1"/>
        <xdr:cNvGraphicFramePr/>
      </xdr:nvGraphicFramePr>
      <xdr:xfrm>
        <a:off x="2286000" y="0"/>
        <a:ext cx="5343525" cy="31051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4</xdr:col>
      <xdr:colOff>9525</xdr:colOff>
      <xdr:row>17</xdr:row>
      <xdr:rowOff>9525</xdr:rowOff>
    </xdr:to>
    <xdr:graphicFrame>
      <xdr:nvGraphicFramePr>
        <xdr:cNvPr id="1" name="Graphique 1"/>
        <xdr:cNvGraphicFramePr/>
      </xdr:nvGraphicFramePr>
      <xdr:xfrm>
        <a:off x="0" y="647700"/>
        <a:ext cx="3057525" cy="211455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4</xdr:row>
      <xdr:rowOff>0</xdr:rowOff>
    </xdr:from>
    <xdr:to>
      <xdr:col>9</xdr:col>
      <xdr:colOff>0</xdr:colOff>
      <xdr:row>17</xdr:row>
      <xdr:rowOff>19050</xdr:rowOff>
    </xdr:to>
    <xdr:graphicFrame>
      <xdr:nvGraphicFramePr>
        <xdr:cNvPr id="2" name="Graphique 2"/>
        <xdr:cNvGraphicFramePr/>
      </xdr:nvGraphicFramePr>
      <xdr:xfrm>
        <a:off x="3810000" y="647700"/>
        <a:ext cx="3048000" cy="2124075"/>
      </xdr:xfrm>
      <a:graphic>
        <a:graphicData uri="http://schemas.openxmlformats.org/drawingml/2006/chart">
          <c:chart xmlns:c="http://schemas.openxmlformats.org/drawingml/2006/chart" r:id="rId2"/>
        </a:graphicData>
      </a:graphic>
    </xdr:graphicFrame>
    <xdr:clientData/>
  </xdr:twoCellAnchor>
  <xdr:twoCellAnchor>
    <xdr:from>
      <xdr:col>10</xdr:col>
      <xdr:colOff>0</xdr:colOff>
      <xdr:row>4</xdr:row>
      <xdr:rowOff>0</xdr:rowOff>
    </xdr:from>
    <xdr:to>
      <xdr:col>14</xdr:col>
      <xdr:colOff>0</xdr:colOff>
      <xdr:row>17</xdr:row>
      <xdr:rowOff>28575</xdr:rowOff>
    </xdr:to>
    <xdr:graphicFrame>
      <xdr:nvGraphicFramePr>
        <xdr:cNvPr id="3" name="Graphique 3"/>
        <xdr:cNvGraphicFramePr/>
      </xdr:nvGraphicFramePr>
      <xdr:xfrm>
        <a:off x="7620000" y="647700"/>
        <a:ext cx="3048000" cy="21336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18</xdr:row>
      <xdr:rowOff>9525</xdr:rowOff>
    </xdr:from>
    <xdr:to>
      <xdr:col>4</xdr:col>
      <xdr:colOff>19050</xdr:colOff>
      <xdr:row>31</xdr:row>
      <xdr:rowOff>0</xdr:rowOff>
    </xdr:to>
    <xdr:graphicFrame>
      <xdr:nvGraphicFramePr>
        <xdr:cNvPr id="4" name="Graphique 4"/>
        <xdr:cNvGraphicFramePr/>
      </xdr:nvGraphicFramePr>
      <xdr:xfrm>
        <a:off x="0" y="2924175"/>
        <a:ext cx="3067050" cy="2095500"/>
      </xdr:xfrm>
      <a:graphic>
        <a:graphicData uri="http://schemas.openxmlformats.org/drawingml/2006/chart">
          <c:chart xmlns:c="http://schemas.openxmlformats.org/drawingml/2006/chart" r:id="rId4"/>
        </a:graphicData>
      </a:graphic>
    </xdr:graphicFrame>
    <xdr:clientData/>
  </xdr:twoCellAnchor>
  <xdr:twoCellAnchor>
    <xdr:from>
      <xdr:col>4</xdr:col>
      <xdr:colOff>752475</xdr:colOff>
      <xdr:row>18</xdr:row>
      <xdr:rowOff>38100</xdr:rowOff>
    </xdr:from>
    <xdr:to>
      <xdr:col>9</xdr:col>
      <xdr:colOff>19050</xdr:colOff>
      <xdr:row>31</xdr:row>
      <xdr:rowOff>9525</xdr:rowOff>
    </xdr:to>
    <xdr:graphicFrame>
      <xdr:nvGraphicFramePr>
        <xdr:cNvPr id="5" name="Graphique 5"/>
        <xdr:cNvGraphicFramePr/>
      </xdr:nvGraphicFramePr>
      <xdr:xfrm>
        <a:off x="3800475" y="2952750"/>
        <a:ext cx="3076575" cy="2076450"/>
      </xdr:xfrm>
      <a:graphic>
        <a:graphicData uri="http://schemas.openxmlformats.org/drawingml/2006/chart">
          <c:chart xmlns:c="http://schemas.openxmlformats.org/drawingml/2006/chart" r:id="rId5"/>
        </a:graphicData>
      </a:graphic>
    </xdr:graphicFrame>
    <xdr:clientData/>
  </xdr:twoCellAnchor>
  <xdr:twoCellAnchor>
    <xdr:from>
      <xdr:col>9</xdr:col>
      <xdr:colOff>752475</xdr:colOff>
      <xdr:row>18</xdr:row>
      <xdr:rowOff>57150</xdr:rowOff>
    </xdr:from>
    <xdr:to>
      <xdr:col>14</xdr:col>
      <xdr:colOff>19050</xdr:colOff>
      <xdr:row>31</xdr:row>
      <xdr:rowOff>38100</xdr:rowOff>
    </xdr:to>
    <xdr:graphicFrame>
      <xdr:nvGraphicFramePr>
        <xdr:cNvPr id="6" name="Graphique 6"/>
        <xdr:cNvGraphicFramePr/>
      </xdr:nvGraphicFramePr>
      <xdr:xfrm>
        <a:off x="7610475" y="2971800"/>
        <a:ext cx="3076575" cy="20859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7.x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8.x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1"/>
  <dimension ref="H2:K17"/>
  <sheetViews>
    <sheetView tabSelected="1" zoomScalePageLayoutView="0" workbookViewId="0" topLeftCell="A1">
      <selection activeCell="J22" sqref="J22"/>
    </sheetView>
  </sheetViews>
  <sheetFormatPr defaultColWidth="11.421875" defaultRowHeight="12.75"/>
  <cols>
    <col min="1" max="1" width="3.00390625" style="5" customWidth="1"/>
    <col min="2" max="7" width="11.57421875" style="5" customWidth="1"/>
    <col min="8" max="8" width="4.57421875" style="5" customWidth="1"/>
    <col min="9" max="9" width="1.421875" style="5" customWidth="1"/>
    <col min="10" max="10" width="56.00390625" style="5" customWidth="1"/>
    <col min="11" max="11" width="1.421875" style="5" customWidth="1"/>
    <col min="12" max="16384" width="11.421875" style="5" customWidth="1"/>
  </cols>
  <sheetData>
    <row r="1" ht="3.75" customHeight="1" thickBot="1"/>
    <row r="2" spans="9:11" ht="7.5" customHeight="1">
      <c r="I2" s="42"/>
      <c r="J2" s="43"/>
      <c r="K2" s="50"/>
    </row>
    <row r="3" spans="9:11" ht="18" customHeight="1">
      <c r="I3" s="44"/>
      <c r="J3" s="10" t="s">
        <v>53</v>
      </c>
      <c r="K3" s="51"/>
    </row>
    <row r="4" spans="9:11" ht="14.25" customHeight="1">
      <c r="I4" s="44"/>
      <c r="J4" s="45"/>
      <c r="K4" s="51"/>
    </row>
    <row r="5" spans="9:11" ht="24" customHeight="1">
      <c r="I5" s="44"/>
      <c r="J5" s="46" t="s">
        <v>66</v>
      </c>
      <c r="K5" s="51"/>
    </row>
    <row r="6" spans="9:11" ht="24" customHeight="1">
      <c r="I6" s="44"/>
      <c r="J6" s="47" t="s">
        <v>48</v>
      </c>
      <c r="K6" s="51"/>
    </row>
    <row r="7" spans="9:11" ht="24" customHeight="1">
      <c r="I7" s="44"/>
      <c r="J7" s="47" t="s">
        <v>49</v>
      </c>
      <c r="K7" s="51"/>
    </row>
    <row r="8" spans="9:11" ht="24" customHeight="1">
      <c r="I8" s="44"/>
      <c r="J8" s="47" t="s">
        <v>50</v>
      </c>
      <c r="K8" s="51"/>
    </row>
    <row r="9" spans="9:11" ht="24" customHeight="1">
      <c r="I9" s="44"/>
      <c r="J9" s="47" t="s">
        <v>51</v>
      </c>
      <c r="K9" s="51"/>
    </row>
    <row r="10" spans="8:11" ht="24" customHeight="1">
      <c r="H10" s="8"/>
      <c r="I10" s="44"/>
      <c r="J10" s="47" t="s">
        <v>52</v>
      </c>
      <c r="K10" s="51"/>
    </row>
    <row r="11" spans="8:11" ht="25.5" customHeight="1">
      <c r="H11" s="8"/>
      <c r="I11" s="44"/>
      <c r="J11" s="47"/>
      <c r="K11" s="51"/>
    </row>
    <row r="12" spans="8:11" ht="25.5" customHeight="1">
      <c r="H12" s="8"/>
      <c r="I12" s="44"/>
      <c r="J12" s="45"/>
      <c r="K12" s="51"/>
    </row>
    <row r="13" spans="8:11" ht="25.5" customHeight="1">
      <c r="H13" s="8"/>
      <c r="I13" s="44"/>
      <c r="J13" s="45"/>
      <c r="K13" s="51"/>
    </row>
    <row r="14" spans="8:11" ht="25.5" customHeight="1">
      <c r="H14" s="8"/>
      <c r="I14" s="44"/>
      <c r="J14" s="45"/>
      <c r="K14" s="51"/>
    </row>
    <row r="15" spans="8:11" ht="25.5" customHeight="1">
      <c r="H15" s="8"/>
      <c r="I15" s="44"/>
      <c r="J15" s="45"/>
      <c r="K15" s="51"/>
    </row>
    <row r="16" spans="8:11" ht="7.5" customHeight="1" thickBot="1">
      <c r="H16" s="8"/>
      <c r="I16" s="48"/>
      <c r="J16" s="49"/>
      <c r="K16" s="52"/>
    </row>
    <row r="17" spans="8:11" ht="12.75">
      <c r="H17" s="8"/>
      <c r="I17" s="8"/>
      <c r="J17" s="8"/>
      <c r="K17" s="8"/>
    </row>
  </sheetData>
  <sheetProtection/>
  <printOptions/>
  <pageMargins left="0.787401575" right="0.787401575" top="0.984251969" bottom="0.984251969" header="0.4921259845" footer="0.4921259845"/>
  <pageSetup horizontalDpi="300" verticalDpi="300" orientation="portrait" paperSize="9" r:id="rId3"/>
  <drawing r:id="rId2"/>
  <legacyDrawing r:id="rId1"/>
</worksheet>
</file>

<file path=xl/worksheets/sheet10.xml><?xml version="1.0" encoding="utf-8"?>
<worksheet xmlns="http://schemas.openxmlformats.org/spreadsheetml/2006/main" xmlns:r="http://schemas.openxmlformats.org/officeDocument/2006/relationships">
  <sheetPr codeName="Feuil10"/>
  <dimension ref="A1:A1"/>
  <sheetViews>
    <sheetView zoomScalePageLayoutView="0" workbookViewId="0" topLeftCell="A1">
      <selection activeCell="C1" sqref="C1"/>
    </sheetView>
  </sheetViews>
  <sheetFormatPr defaultColWidth="11.421875" defaultRowHeight="12.75"/>
  <cols>
    <col min="1" max="16384" width="11.421875" style="126" customWidth="1"/>
  </cols>
  <sheetData/>
  <sheetProtection/>
  <printOptions/>
  <pageMargins left="0.7" right="0.7" top="0.75" bottom="0.75" header="0.3" footer="0.3"/>
  <pageSetup orientation="portrait" paperSize="9"/>
  <drawing r:id="rId2"/>
  <legacyDrawing r:id="rId1"/>
</worksheet>
</file>

<file path=xl/worksheets/sheet11.xml><?xml version="1.0" encoding="utf-8"?>
<worksheet xmlns="http://schemas.openxmlformats.org/spreadsheetml/2006/main" xmlns:r="http://schemas.openxmlformats.org/officeDocument/2006/relationships">
  <sheetPr codeName="Feuil11"/>
  <dimension ref="A1:A1"/>
  <sheetViews>
    <sheetView zoomScalePageLayoutView="0" workbookViewId="0" topLeftCell="A1">
      <selection activeCell="B20" sqref="B20"/>
    </sheetView>
  </sheetViews>
  <sheetFormatPr defaultColWidth="11.421875" defaultRowHeight="12.75"/>
  <cols>
    <col min="1" max="16384" width="11.421875" style="126" customWidth="1"/>
  </cols>
  <sheetData/>
  <sheetProtection/>
  <printOptions/>
  <pageMargins left="0.7" right="0.7" top="0.75" bottom="0.75" header="0.3" footer="0.3"/>
  <pageSetup orientation="portrait" paperSize="9"/>
  <drawing r:id="rId2"/>
  <legacyDrawing r:id="rId1"/>
</worksheet>
</file>

<file path=xl/worksheets/sheet12.xml><?xml version="1.0" encoding="utf-8"?>
<worksheet xmlns="http://schemas.openxmlformats.org/spreadsheetml/2006/main" xmlns:r="http://schemas.openxmlformats.org/officeDocument/2006/relationships">
  <sheetPr codeName="Feuil12"/>
  <dimension ref="A1:A1"/>
  <sheetViews>
    <sheetView zoomScalePageLayoutView="0" workbookViewId="0" topLeftCell="A1">
      <selection activeCell="E14" sqref="E14"/>
    </sheetView>
  </sheetViews>
  <sheetFormatPr defaultColWidth="11.421875" defaultRowHeight="12.75"/>
  <cols>
    <col min="1" max="16384" width="11.421875" style="126" customWidth="1"/>
  </cols>
  <sheetData/>
  <sheetProtection/>
  <printOptions/>
  <pageMargins left="0.7" right="0.7" top="0.75" bottom="0.75" header="0.3" footer="0.3"/>
  <pageSetup orientation="portrait" paperSize="9"/>
  <drawing r:id="rId2"/>
  <legacyDrawing r:id="rId1"/>
</worksheet>
</file>

<file path=xl/worksheets/sheet13.xml><?xml version="1.0" encoding="utf-8"?>
<worksheet xmlns="http://schemas.openxmlformats.org/spreadsheetml/2006/main" xmlns:r="http://schemas.openxmlformats.org/officeDocument/2006/relationships">
  <sheetPr codeName="Feuil7"/>
  <dimension ref="D3:G19"/>
  <sheetViews>
    <sheetView zoomScalePageLayoutView="0" workbookViewId="0" topLeftCell="A1">
      <selection activeCell="C1" sqref="C1"/>
    </sheetView>
  </sheetViews>
  <sheetFormatPr defaultColWidth="11.421875" defaultRowHeight="12.75"/>
  <cols>
    <col min="1" max="3" width="11.421875" style="5" customWidth="1"/>
    <col min="4" max="4" width="21.8515625" style="5" customWidth="1"/>
    <col min="5" max="5" width="23.7109375" style="5" bestFit="1" customWidth="1"/>
    <col min="6" max="6" width="24.140625" style="5" bestFit="1" customWidth="1"/>
    <col min="7" max="7" width="23.7109375" style="5" bestFit="1" customWidth="1"/>
    <col min="8" max="16384" width="11.421875" style="5" customWidth="1"/>
  </cols>
  <sheetData>
    <row r="1" ht="12.75"/>
    <row r="2" ht="13.5" thickBot="1"/>
    <row r="3" ht="18.75" thickBot="1">
      <c r="F3" s="11" t="s">
        <v>29</v>
      </c>
    </row>
    <row r="4" ht="12.75">
      <c r="F4" s="7"/>
    </row>
    <row r="5" ht="12.75">
      <c r="D5" s="12" t="s">
        <v>60</v>
      </c>
    </row>
    <row r="6" ht="12.75"/>
    <row r="7" ht="13.5" thickBot="1"/>
    <row r="8" spans="5:7" ht="13.5" thickBot="1">
      <c r="E8" s="13" t="s">
        <v>30</v>
      </c>
      <c r="F8" s="13" t="s">
        <v>31</v>
      </c>
      <c r="G8" s="14" t="s">
        <v>32</v>
      </c>
    </row>
    <row r="9" spans="4:7" ht="30.75" customHeight="1" thickBot="1">
      <c r="D9" s="15" t="s">
        <v>33</v>
      </c>
      <c r="E9" s="281"/>
      <c r="F9" s="281"/>
      <c r="G9" s="282"/>
    </row>
    <row r="10" spans="4:7" ht="30.75" customHeight="1" thickBot="1">
      <c r="D10" s="19" t="s">
        <v>34</v>
      </c>
      <c r="E10" s="283"/>
      <c r="F10" s="283"/>
      <c r="G10" s="284"/>
    </row>
    <row r="11" spans="4:7" ht="56.25" customHeight="1">
      <c r="D11" s="29" t="s">
        <v>61</v>
      </c>
      <c r="E11" s="26"/>
      <c r="F11" s="21"/>
      <c r="G11" s="22"/>
    </row>
    <row r="12" spans="4:7" ht="56.25" customHeight="1">
      <c r="D12" s="16" t="s">
        <v>35</v>
      </c>
      <c r="E12" s="27"/>
      <c r="F12" s="20"/>
      <c r="G12" s="23"/>
    </row>
    <row r="13" spans="4:7" ht="56.25" customHeight="1">
      <c r="D13" s="17" t="s">
        <v>65</v>
      </c>
      <c r="E13" s="27"/>
      <c r="F13" s="20"/>
      <c r="G13" s="23"/>
    </row>
    <row r="14" spans="4:7" ht="56.25" customHeight="1">
      <c r="D14" s="16" t="s">
        <v>36</v>
      </c>
      <c r="E14" s="27"/>
      <c r="F14" s="20"/>
      <c r="G14" s="23"/>
    </row>
    <row r="15" spans="4:7" ht="56.25" customHeight="1">
      <c r="D15" s="16" t="s">
        <v>37</v>
      </c>
      <c r="E15" s="27"/>
      <c r="F15" s="20"/>
      <c r="G15" s="23"/>
    </row>
    <row r="16" spans="4:7" ht="56.25" customHeight="1">
      <c r="D16" s="16" t="s">
        <v>38</v>
      </c>
      <c r="E16" s="27"/>
      <c r="F16" s="20"/>
      <c r="G16" s="23"/>
    </row>
    <row r="17" spans="4:7" ht="57" customHeight="1">
      <c r="D17" s="17" t="s">
        <v>62</v>
      </c>
      <c r="E17" s="27"/>
      <c r="F17" s="20"/>
      <c r="G17" s="23"/>
    </row>
    <row r="18" spans="4:7" ht="57" customHeight="1">
      <c r="D18" s="30" t="s">
        <v>64</v>
      </c>
      <c r="E18" s="27"/>
      <c r="F18" s="20"/>
      <c r="G18" s="23"/>
    </row>
    <row r="19" spans="4:7" ht="57" customHeight="1" thickBot="1">
      <c r="D19" s="18" t="s">
        <v>63</v>
      </c>
      <c r="E19" s="28"/>
      <c r="F19" s="24"/>
      <c r="G19" s="25"/>
    </row>
  </sheetData>
  <sheetProtection/>
  <mergeCells count="2">
    <mergeCell ref="E9:G9"/>
    <mergeCell ref="E10:G10"/>
  </mergeCells>
  <printOptions/>
  <pageMargins left="0.787401575" right="0.787401575" top="0.984251969" bottom="0.984251969" header="0.4921259845" footer="0.4921259845"/>
  <pageSetup orientation="portrait" paperSize="9"/>
  <legacyDrawing r:id="rId1"/>
</worksheet>
</file>

<file path=xl/worksheets/sheet2.xml><?xml version="1.0" encoding="utf-8"?>
<worksheet xmlns="http://schemas.openxmlformats.org/spreadsheetml/2006/main" xmlns:r="http://schemas.openxmlformats.org/officeDocument/2006/relationships">
  <sheetPr codeName="Feuil1"/>
  <dimension ref="A1:B6"/>
  <sheetViews>
    <sheetView zoomScalePageLayoutView="0" workbookViewId="0" topLeftCell="A1">
      <selection activeCell="D7" sqref="D7"/>
    </sheetView>
  </sheetViews>
  <sheetFormatPr defaultColWidth="11.421875" defaultRowHeight="12.75"/>
  <cols>
    <col min="1" max="1" width="13.57421875" style="110" customWidth="1"/>
    <col min="2" max="2" width="7.57421875" style="123" bestFit="1" customWidth="1"/>
  </cols>
  <sheetData>
    <row r="1" spans="1:2" ht="13.5" thickBot="1">
      <c r="A1" s="197" t="s">
        <v>68</v>
      </c>
      <c r="B1" s="198"/>
    </row>
    <row r="2" spans="1:2" ht="12.75">
      <c r="A2" s="111" t="s">
        <v>21</v>
      </c>
      <c r="B2" s="120">
        <v>0</v>
      </c>
    </row>
    <row r="3" spans="1:2" ht="12.75">
      <c r="A3" s="112" t="s">
        <v>101</v>
      </c>
      <c r="B3" s="120">
        <v>33</v>
      </c>
    </row>
    <row r="4" spans="1:2" ht="12.75">
      <c r="A4" s="113" t="s">
        <v>24</v>
      </c>
      <c r="B4" s="121">
        <v>66</v>
      </c>
    </row>
    <row r="5" spans="1:2" ht="12.75">
      <c r="A5" s="114" t="s">
        <v>22</v>
      </c>
      <c r="B5" s="120">
        <v>100</v>
      </c>
    </row>
    <row r="6" spans="1:2" ht="13.5" thickBot="1">
      <c r="A6" s="115" t="s">
        <v>67</v>
      </c>
      <c r="B6" s="122" t="s">
        <v>3</v>
      </c>
    </row>
  </sheetData>
  <sheetProtection/>
  <mergeCells count="1">
    <mergeCell ref="A1:B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Feuil2"/>
  <dimension ref="A2:J200"/>
  <sheetViews>
    <sheetView zoomScale="70" zoomScaleNormal="70" zoomScalePageLayoutView="0" workbookViewId="0" topLeftCell="A28">
      <selection activeCell="E32" sqref="E32"/>
    </sheetView>
  </sheetViews>
  <sheetFormatPr defaultColWidth="9.140625" defaultRowHeight="12.75" outlineLevelRow="1"/>
  <cols>
    <col min="1" max="2" width="14.140625" style="9" customWidth="1"/>
    <col min="3" max="3" width="24.8515625" style="1" customWidth="1"/>
    <col min="4" max="4" width="30.57421875" style="2" customWidth="1"/>
    <col min="5" max="5" width="20.00390625" style="109" customWidth="1"/>
    <col min="6" max="6" width="39.28125" style="148" customWidth="1"/>
    <col min="7" max="7" width="14.28125" style="124" customWidth="1"/>
    <col min="8" max="8" width="9.140625" style="75" customWidth="1"/>
    <col min="9" max="9" width="9.140625" style="72" customWidth="1"/>
    <col min="10" max="10" width="9.140625" style="75" customWidth="1"/>
    <col min="11" max="16384" width="9.140625" style="5" customWidth="1"/>
  </cols>
  <sheetData>
    <row r="1" ht="15" thickBot="1"/>
    <row r="2" spans="3:6" ht="45" customHeight="1" thickBot="1">
      <c r="C2" s="256" t="s">
        <v>54</v>
      </c>
      <c r="D2" s="257"/>
      <c r="E2" s="257"/>
      <c r="F2" s="258"/>
    </row>
    <row r="3" spans="3:10" ht="41.25" customHeight="1" thickBot="1">
      <c r="C3" s="262" t="s">
        <v>186</v>
      </c>
      <c r="D3" s="263"/>
      <c r="E3" s="263"/>
      <c r="F3" s="264"/>
      <c r="H3" s="76"/>
      <c r="I3" s="77"/>
      <c r="J3" s="76"/>
    </row>
    <row r="4" spans="3:10" ht="26.25" customHeight="1" thickBot="1">
      <c r="C4" s="203" t="s">
        <v>25</v>
      </c>
      <c r="D4" s="203" t="s">
        <v>2</v>
      </c>
      <c r="E4" s="206" t="s">
        <v>26</v>
      </c>
      <c r="F4" s="207"/>
      <c r="H4" s="76"/>
      <c r="I4" s="77"/>
      <c r="J4" s="76"/>
    </row>
    <row r="5" spans="3:10" ht="16.5" customHeight="1">
      <c r="C5" s="204"/>
      <c r="D5" s="205"/>
      <c r="E5" s="208" t="s">
        <v>69</v>
      </c>
      <c r="F5" s="210" t="s">
        <v>41</v>
      </c>
      <c r="H5" s="76"/>
      <c r="I5" s="77"/>
      <c r="J5" s="76"/>
    </row>
    <row r="6" spans="3:10" ht="25.5" customHeight="1" thickBot="1">
      <c r="C6" s="204"/>
      <c r="D6" s="205"/>
      <c r="E6" s="209"/>
      <c r="F6" s="211"/>
      <c r="H6" s="74"/>
      <c r="I6" s="77"/>
      <c r="J6" s="76"/>
    </row>
    <row r="7" spans="1:10" ht="51" customHeight="1" thickBot="1">
      <c r="A7" s="259" t="s">
        <v>45</v>
      </c>
      <c r="B7" s="260"/>
      <c r="C7" s="260"/>
      <c r="D7" s="260"/>
      <c r="E7" s="260"/>
      <c r="F7" s="260"/>
      <c r="G7" s="260"/>
      <c r="H7" s="260"/>
      <c r="I7" s="260"/>
      <c r="J7" s="261"/>
    </row>
    <row r="8" spans="1:10" ht="25.5">
      <c r="A8" s="218">
        <v>20</v>
      </c>
      <c r="B8" s="230">
        <v>30</v>
      </c>
      <c r="C8" s="212" t="s">
        <v>13</v>
      </c>
      <c r="D8" s="147" t="s">
        <v>72</v>
      </c>
      <c r="E8" s="157"/>
      <c r="F8" s="158"/>
      <c r="G8" s="144" t="e">
        <f aca="true" t="shared" si="0" ref="G8:G21">VLOOKUP(E8,Recherche1,2,FALSE)</f>
        <v>#N/A</v>
      </c>
      <c r="H8" s="275" t="e">
        <f>ROUND(AVERAGE(G8:G12),2)</f>
        <v>#N/A</v>
      </c>
      <c r="I8" s="250" t="e">
        <f>((H8*B8)+(H13*B13)+(H20*B20))/100</f>
        <v>#N/A</v>
      </c>
      <c r="J8" s="265" t="e">
        <f>((I8*A8)+(I23*A23)+(I46*A46)+(I55*A55)+(I87*A87))/100</f>
        <v>#N/A</v>
      </c>
    </row>
    <row r="9" spans="1:10" ht="38.25">
      <c r="A9" s="219"/>
      <c r="B9" s="231"/>
      <c r="C9" s="213"/>
      <c r="D9" s="31" t="s">
        <v>92</v>
      </c>
      <c r="E9" s="159"/>
      <c r="F9" s="160"/>
      <c r="G9" s="125" t="e">
        <f t="shared" si="0"/>
        <v>#N/A</v>
      </c>
      <c r="H9" s="276"/>
      <c r="I9" s="248"/>
      <c r="J9" s="265"/>
    </row>
    <row r="10" spans="1:10" ht="63.75">
      <c r="A10" s="219"/>
      <c r="B10" s="231"/>
      <c r="C10" s="213"/>
      <c r="D10" s="55" t="s">
        <v>99</v>
      </c>
      <c r="E10" s="159"/>
      <c r="F10" s="164"/>
      <c r="G10" s="125" t="e">
        <f t="shared" si="0"/>
        <v>#N/A</v>
      </c>
      <c r="H10" s="276"/>
      <c r="I10" s="248"/>
      <c r="J10" s="265"/>
    </row>
    <row r="11" spans="1:10" ht="51">
      <c r="A11" s="219"/>
      <c r="B11" s="231"/>
      <c r="C11" s="213"/>
      <c r="D11" s="55" t="s">
        <v>100</v>
      </c>
      <c r="E11" s="162"/>
      <c r="F11" s="163"/>
      <c r="G11" s="125" t="e">
        <f t="shared" si="0"/>
        <v>#N/A</v>
      </c>
      <c r="H11" s="276"/>
      <c r="I11" s="248"/>
      <c r="J11" s="265"/>
    </row>
    <row r="12" spans="1:10" ht="26.25" thickBot="1">
      <c r="A12" s="219"/>
      <c r="B12" s="232"/>
      <c r="C12" s="214"/>
      <c r="D12" s="161" t="s">
        <v>102</v>
      </c>
      <c r="E12" s="116"/>
      <c r="F12" s="149"/>
      <c r="G12" s="125" t="e">
        <f t="shared" si="0"/>
        <v>#N/A</v>
      </c>
      <c r="H12" s="277"/>
      <c r="I12" s="248"/>
      <c r="J12" s="265"/>
    </row>
    <row r="13" spans="1:10" ht="38.25">
      <c r="A13" s="219"/>
      <c r="B13" s="230">
        <v>35</v>
      </c>
      <c r="C13" s="202" t="s">
        <v>14</v>
      </c>
      <c r="D13" s="41" t="s">
        <v>93</v>
      </c>
      <c r="E13" s="165"/>
      <c r="F13" s="166"/>
      <c r="G13" s="125" t="e">
        <f t="shared" si="0"/>
        <v>#N/A</v>
      </c>
      <c r="H13" s="239" t="e">
        <f>AVERAGE(G13:G19)</f>
        <v>#N/A</v>
      </c>
      <c r="I13" s="248"/>
      <c r="J13" s="265"/>
    </row>
    <row r="14" spans="1:10" ht="25.5">
      <c r="A14" s="219"/>
      <c r="B14" s="231"/>
      <c r="C14" s="200"/>
      <c r="D14" s="167" t="s">
        <v>103</v>
      </c>
      <c r="E14" s="162"/>
      <c r="F14" s="168"/>
      <c r="G14" s="125" t="e">
        <f t="shared" si="0"/>
        <v>#N/A</v>
      </c>
      <c r="H14" s="240"/>
      <c r="I14" s="248"/>
      <c r="J14" s="265"/>
    </row>
    <row r="15" spans="1:10" ht="38.25">
      <c r="A15" s="219"/>
      <c r="B15" s="231"/>
      <c r="C15" s="200"/>
      <c r="D15" s="37" t="s">
        <v>104</v>
      </c>
      <c r="E15" s="159"/>
      <c r="F15" s="169"/>
      <c r="G15" s="125" t="e">
        <f t="shared" si="0"/>
        <v>#N/A</v>
      </c>
      <c r="H15" s="240"/>
      <c r="I15" s="248"/>
      <c r="J15" s="265"/>
    </row>
    <row r="16" spans="1:10" ht="51">
      <c r="A16" s="219"/>
      <c r="B16" s="231"/>
      <c r="C16" s="200"/>
      <c r="D16" s="37" t="s">
        <v>73</v>
      </c>
      <c r="E16" s="159"/>
      <c r="F16" s="169"/>
      <c r="G16" s="125" t="e">
        <f t="shared" si="0"/>
        <v>#N/A</v>
      </c>
      <c r="H16" s="240"/>
      <c r="I16" s="248"/>
      <c r="J16" s="265"/>
    </row>
    <row r="17" spans="1:10" ht="63.75">
      <c r="A17" s="219"/>
      <c r="B17" s="231"/>
      <c r="C17" s="200"/>
      <c r="D17" s="37" t="s">
        <v>74</v>
      </c>
      <c r="E17" s="159"/>
      <c r="F17" s="169"/>
      <c r="G17" s="125" t="e">
        <f t="shared" si="0"/>
        <v>#N/A</v>
      </c>
      <c r="H17" s="240"/>
      <c r="I17" s="248"/>
      <c r="J17" s="265"/>
    </row>
    <row r="18" spans="1:10" ht="51">
      <c r="A18" s="219"/>
      <c r="B18" s="231"/>
      <c r="C18" s="200"/>
      <c r="D18" s="167" t="s">
        <v>75</v>
      </c>
      <c r="E18" s="162"/>
      <c r="F18" s="168"/>
      <c r="G18" s="125" t="e">
        <f t="shared" si="0"/>
        <v>#N/A</v>
      </c>
      <c r="H18" s="240"/>
      <c r="I18" s="248"/>
      <c r="J18" s="265"/>
    </row>
    <row r="19" spans="1:10" ht="51.75" thickBot="1">
      <c r="A19" s="219"/>
      <c r="B19" s="232"/>
      <c r="C19" s="201"/>
      <c r="D19" s="34" t="s">
        <v>157</v>
      </c>
      <c r="E19" s="116"/>
      <c r="F19" s="150"/>
      <c r="G19" s="125" t="e">
        <f t="shared" si="0"/>
        <v>#N/A</v>
      </c>
      <c r="H19" s="241"/>
      <c r="I19" s="248"/>
      <c r="J19" s="265"/>
    </row>
    <row r="20" spans="1:10" ht="63.75">
      <c r="A20" s="219"/>
      <c r="B20" s="231">
        <v>35</v>
      </c>
      <c r="C20" s="215" t="s">
        <v>70</v>
      </c>
      <c r="D20" s="175" t="s">
        <v>158</v>
      </c>
      <c r="E20" s="162"/>
      <c r="F20" s="176"/>
      <c r="G20" s="125" t="e">
        <f t="shared" si="0"/>
        <v>#N/A</v>
      </c>
      <c r="H20" s="239" t="e">
        <f>AVERAGE(G20:G21)</f>
        <v>#N/A</v>
      </c>
      <c r="I20" s="248"/>
      <c r="J20" s="265"/>
    </row>
    <row r="21" spans="1:10" ht="64.5" thickBot="1">
      <c r="A21" s="220"/>
      <c r="B21" s="232"/>
      <c r="C21" s="214"/>
      <c r="D21" s="161" t="s">
        <v>105</v>
      </c>
      <c r="E21" s="116"/>
      <c r="F21" s="151"/>
      <c r="G21" s="142" t="e">
        <f t="shared" si="0"/>
        <v>#N/A</v>
      </c>
      <c r="H21" s="242"/>
      <c r="I21" s="249"/>
      <c r="J21" s="265"/>
    </row>
    <row r="22" spans="1:10" s="7" customFormat="1" ht="51" customHeight="1" thickBot="1">
      <c r="A22" s="233" t="s">
        <v>44</v>
      </c>
      <c r="B22" s="234"/>
      <c r="C22" s="234"/>
      <c r="D22" s="234"/>
      <c r="E22" s="234"/>
      <c r="F22" s="234"/>
      <c r="G22" s="234"/>
      <c r="H22" s="234"/>
      <c r="I22" s="235"/>
      <c r="J22" s="265"/>
    </row>
    <row r="23" spans="1:10" ht="89.25">
      <c r="A23" s="221">
        <v>15</v>
      </c>
      <c r="B23" s="230">
        <v>30</v>
      </c>
      <c r="C23" s="202" t="s">
        <v>15</v>
      </c>
      <c r="D23" s="58" t="s">
        <v>106</v>
      </c>
      <c r="E23" s="171"/>
      <c r="F23" s="170"/>
      <c r="G23" s="144" t="e">
        <f aca="true" t="shared" si="1" ref="G23:G44">VLOOKUP(E23,Recherche1,2,FALSE)</f>
        <v>#N/A</v>
      </c>
      <c r="H23" s="273" t="e">
        <f>AVERAGE(G23:G29)</f>
        <v>#N/A</v>
      </c>
      <c r="I23" s="271" t="e">
        <f>((H23*B23)+(H30*B30)+(H37*B37)+(H41*B41))/100</f>
        <v>#N/A</v>
      </c>
      <c r="J23" s="266"/>
    </row>
    <row r="24" spans="1:10" ht="38.25">
      <c r="A24" s="222"/>
      <c r="B24" s="231"/>
      <c r="C24" s="200"/>
      <c r="D24" s="35" t="s">
        <v>0</v>
      </c>
      <c r="E24" s="159"/>
      <c r="F24" s="160"/>
      <c r="G24" s="125" t="e">
        <f t="shared" si="1"/>
        <v>#N/A</v>
      </c>
      <c r="H24" s="274"/>
      <c r="I24" s="272"/>
      <c r="J24" s="267"/>
    </row>
    <row r="25" spans="1:10" ht="38.25">
      <c r="A25" s="222"/>
      <c r="B25" s="231"/>
      <c r="C25" s="200"/>
      <c r="D25" s="57" t="s">
        <v>107</v>
      </c>
      <c r="E25" s="172"/>
      <c r="F25" s="173"/>
      <c r="G25" s="125" t="e">
        <f t="shared" si="1"/>
        <v>#N/A</v>
      </c>
      <c r="H25" s="239"/>
      <c r="I25" s="247"/>
      <c r="J25" s="268"/>
    </row>
    <row r="26" spans="1:10" ht="63.75">
      <c r="A26" s="222"/>
      <c r="B26" s="231"/>
      <c r="C26" s="200"/>
      <c r="D26" s="57" t="s">
        <v>108</v>
      </c>
      <c r="E26" s="172"/>
      <c r="F26" s="173"/>
      <c r="G26" s="125" t="e">
        <f t="shared" si="1"/>
        <v>#N/A</v>
      </c>
      <c r="H26" s="240"/>
      <c r="I26" s="244"/>
      <c r="J26" s="265"/>
    </row>
    <row r="27" spans="1:10" ht="51">
      <c r="A27" s="222"/>
      <c r="B27" s="231"/>
      <c r="C27" s="200"/>
      <c r="D27" s="38" t="s">
        <v>85</v>
      </c>
      <c r="E27" s="172"/>
      <c r="F27" s="173"/>
      <c r="G27" s="125" t="e">
        <f t="shared" si="1"/>
        <v>#N/A</v>
      </c>
      <c r="H27" s="240"/>
      <c r="I27" s="244"/>
      <c r="J27" s="265"/>
    </row>
    <row r="28" spans="1:10" ht="25.5">
      <c r="A28" s="222"/>
      <c r="B28" s="231"/>
      <c r="C28" s="200"/>
      <c r="D28" s="57" t="s">
        <v>109</v>
      </c>
      <c r="E28" s="172"/>
      <c r="F28" s="173"/>
      <c r="G28" s="125" t="e">
        <f t="shared" si="1"/>
        <v>#N/A</v>
      </c>
      <c r="H28" s="240"/>
      <c r="I28" s="244"/>
      <c r="J28" s="265"/>
    </row>
    <row r="29" spans="1:10" ht="51.75" thickBot="1">
      <c r="A29" s="222"/>
      <c r="B29" s="232"/>
      <c r="C29" s="201"/>
      <c r="D29" s="174" t="s">
        <v>110</v>
      </c>
      <c r="E29" s="117"/>
      <c r="F29" s="150"/>
      <c r="G29" s="125" t="e">
        <f t="shared" si="1"/>
        <v>#N/A</v>
      </c>
      <c r="H29" s="241"/>
      <c r="I29" s="244"/>
      <c r="J29" s="265"/>
    </row>
    <row r="30" spans="1:10" ht="51">
      <c r="A30" s="222"/>
      <c r="B30" s="230">
        <v>30</v>
      </c>
      <c r="C30" s="199" t="s">
        <v>17</v>
      </c>
      <c r="D30" s="177" t="s">
        <v>111</v>
      </c>
      <c r="E30" s="171"/>
      <c r="F30" s="170"/>
      <c r="G30" s="125" t="e">
        <f t="shared" si="1"/>
        <v>#N/A</v>
      </c>
      <c r="H30" s="239" t="e">
        <f>AVERAGE(G30:G36)</f>
        <v>#N/A</v>
      </c>
      <c r="I30" s="248"/>
      <c r="J30" s="265"/>
    </row>
    <row r="31" spans="1:10" ht="51">
      <c r="A31" s="222"/>
      <c r="B31" s="231"/>
      <c r="C31" s="200"/>
      <c r="D31" s="56" t="s">
        <v>112</v>
      </c>
      <c r="E31" s="172"/>
      <c r="F31" s="173"/>
      <c r="G31" s="125" t="e">
        <f t="shared" si="1"/>
        <v>#N/A</v>
      </c>
      <c r="H31" s="240"/>
      <c r="I31" s="248"/>
      <c r="J31" s="265"/>
    </row>
    <row r="32" spans="1:10" ht="38.25">
      <c r="A32" s="222"/>
      <c r="B32" s="231"/>
      <c r="C32" s="200"/>
      <c r="D32" s="57" t="s">
        <v>113</v>
      </c>
      <c r="E32" s="172"/>
      <c r="F32" s="182"/>
      <c r="G32" s="125" t="e">
        <f t="shared" si="1"/>
        <v>#N/A</v>
      </c>
      <c r="H32" s="240"/>
      <c r="I32" s="248"/>
      <c r="J32" s="265"/>
    </row>
    <row r="33" spans="1:10" ht="38.25">
      <c r="A33" s="222"/>
      <c r="B33" s="231"/>
      <c r="C33" s="200"/>
      <c r="D33" s="57" t="s">
        <v>114</v>
      </c>
      <c r="E33" s="172"/>
      <c r="F33" s="173"/>
      <c r="G33" s="125" t="e">
        <f t="shared" si="1"/>
        <v>#N/A</v>
      </c>
      <c r="H33" s="240"/>
      <c r="I33" s="248"/>
      <c r="J33" s="265"/>
    </row>
    <row r="34" spans="1:10" ht="25.5">
      <c r="A34" s="222"/>
      <c r="B34" s="231"/>
      <c r="C34" s="200"/>
      <c r="D34" s="35" t="s">
        <v>76</v>
      </c>
      <c r="E34" s="172"/>
      <c r="F34" s="173"/>
      <c r="G34" s="125" t="e">
        <f t="shared" si="1"/>
        <v>#N/A</v>
      </c>
      <c r="H34" s="240"/>
      <c r="I34" s="248"/>
      <c r="J34" s="265"/>
    </row>
    <row r="35" spans="1:10" ht="51">
      <c r="A35" s="222"/>
      <c r="B35" s="231"/>
      <c r="C35" s="200"/>
      <c r="D35" s="57" t="s">
        <v>115</v>
      </c>
      <c r="E35" s="172"/>
      <c r="F35" s="173"/>
      <c r="G35" s="125" t="e">
        <f t="shared" si="1"/>
        <v>#N/A</v>
      </c>
      <c r="H35" s="240"/>
      <c r="I35" s="248"/>
      <c r="J35" s="265"/>
    </row>
    <row r="36" spans="1:10" ht="39" thickBot="1">
      <c r="A36" s="222"/>
      <c r="B36" s="232"/>
      <c r="C36" s="201"/>
      <c r="D36" s="174" t="s">
        <v>116</v>
      </c>
      <c r="E36" s="117"/>
      <c r="F36" s="150"/>
      <c r="G36" s="125" t="e">
        <f t="shared" si="1"/>
        <v>#N/A</v>
      </c>
      <c r="H36" s="241"/>
      <c r="I36" s="248"/>
      <c r="J36" s="265"/>
    </row>
    <row r="37" spans="1:10" ht="51">
      <c r="A37" s="222"/>
      <c r="B37" s="230">
        <v>30</v>
      </c>
      <c r="C37" s="224" t="s">
        <v>16</v>
      </c>
      <c r="D37" s="58" t="s">
        <v>86</v>
      </c>
      <c r="E37" s="171"/>
      <c r="F37" s="183"/>
      <c r="G37" s="125" t="e">
        <f t="shared" si="1"/>
        <v>#N/A</v>
      </c>
      <c r="H37" s="239" t="e">
        <f>AVERAGE(G37:G40)</f>
        <v>#N/A</v>
      </c>
      <c r="I37" s="248"/>
      <c r="J37" s="265"/>
    </row>
    <row r="38" spans="1:10" ht="76.5">
      <c r="A38" s="222"/>
      <c r="B38" s="231"/>
      <c r="C38" s="225"/>
      <c r="D38" s="57" t="s">
        <v>117</v>
      </c>
      <c r="E38" s="172"/>
      <c r="F38" s="182"/>
      <c r="G38" s="125" t="e">
        <f t="shared" si="1"/>
        <v>#N/A</v>
      </c>
      <c r="H38" s="240"/>
      <c r="I38" s="248"/>
      <c r="J38" s="265"/>
    </row>
    <row r="39" spans="1:10" ht="38.25">
      <c r="A39" s="222"/>
      <c r="B39" s="231"/>
      <c r="C39" s="225"/>
      <c r="D39" s="35" t="s">
        <v>159</v>
      </c>
      <c r="E39" s="172"/>
      <c r="F39" s="173"/>
      <c r="G39" s="125" t="e">
        <f t="shared" si="1"/>
        <v>#N/A</v>
      </c>
      <c r="H39" s="240"/>
      <c r="I39" s="248"/>
      <c r="J39" s="265"/>
    </row>
    <row r="40" spans="1:10" ht="51.75" thickBot="1">
      <c r="A40" s="222"/>
      <c r="B40" s="232"/>
      <c r="C40" s="226"/>
      <c r="D40" s="184" t="s">
        <v>160</v>
      </c>
      <c r="E40" s="117"/>
      <c r="F40" s="150"/>
      <c r="G40" s="125" t="e">
        <f t="shared" si="1"/>
        <v>#N/A</v>
      </c>
      <c r="H40" s="241"/>
      <c r="I40" s="248"/>
      <c r="J40" s="265"/>
    </row>
    <row r="41" spans="1:10" ht="63.75">
      <c r="A41" s="222"/>
      <c r="B41" s="231">
        <v>10</v>
      </c>
      <c r="C41" s="216" t="s">
        <v>18</v>
      </c>
      <c r="D41" s="58" t="s">
        <v>118</v>
      </c>
      <c r="E41" s="171"/>
      <c r="F41" s="170"/>
      <c r="G41" s="125" t="e">
        <f t="shared" si="1"/>
        <v>#N/A</v>
      </c>
      <c r="H41" s="239" t="e">
        <f>AVERAGE(G41:G44)</f>
        <v>#N/A</v>
      </c>
      <c r="I41" s="248"/>
      <c r="J41" s="265"/>
    </row>
    <row r="42" spans="1:10" ht="25.5">
      <c r="A42" s="222"/>
      <c r="B42" s="231"/>
      <c r="C42" s="216"/>
      <c r="D42" s="66" t="s">
        <v>42</v>
      </c>
      <c r="E42" s="172"/>
      <c r="F42" s="173"/>
      <c r="G42" s="125" t="e">
        <f t="shared" si="1"/>
        <v>#N/A</v>
      </c>
      <c r="H42" s="240"/>
      <c r="I42" s="248"/>
      <c r="J42" s="265"/>
    </row>
    <row r="43" spans="1:10" ht="25.5">
      <c r="A43" s="222"/>
      <c r="B43" s="231"/>
      <c r="C43" s="216"/>
      <c r="D43" s="36" t="s">
        <v>43</v>
      </c>
      <c r="E43" s="172"/>
      <c r="F43" s="173"/>
      <c r="G43" s="125" t="e">
        <f t="shared" si="1"/>
        <v>#N/A</v>
      </c>
      <c r="H43" s="240"/>
      <c r="I43" s="248"/>
      <c r="J43" s="265"/>
    </row>
    <row r="44" spans="1:10" ht="26.25" thickBot="1">
      <c r="A44" s="223"/>
      <c r="B44" s="232"/>
      <c r="C44" s="217"/>
      <c r="D44" s="185" t="s">
        <v>119</v>
      </c>
      <c r="E44" s="117"/>
      <c r="F44" s="150"/>
      <c r="G44" s="142" t="e">
        <f t="shared" si="1"/>
        <v>#N/A</v>
      </c>
      <c r="H44" s="242"/>
      <c r="I44" s="249"/>
      <c r="J44" s="265"/>
    </row>
    <row r="45" spans="1:10" ht="51" customHeight="1" thickBot="1">
      <c r="A45" s="233" t="s">
        <v>46</v>
      </c>
      <c r="B45" s="234"/>
      <c r="C45" s="234"/>
      <c r="D45" s="234"/>
      <c r="E45" s="234"/>
      <c r="F45" s="234"/>
      <c r="G45" s="234"/>
      <c r="H45" s="234"/>
      <c r="I45" s="235"/>
      <c r="J45" s="265"/>
    </row>
    <row r="46" spans="1:10" ht="64.5" thickBot="1">
      <c r="A46" s="218">
        <v>10</v>
      </c>
      <c r="B46" s="178">
        <v>50</v>
      </c>
      <c r="C46" s="71" t="s">
        <v>97</v>
      </c>
      <c r="D46" s="65" t="s">
        <v>120</v>
      </c>
      <c r="E46" s="118"/>
      <c r="F46" s="152"/>
      <c r="G46" s="144" t="e">
        <f aca="true" t="shared" si="2" ref="G46:G53">VLOOKUP(E46,Recherche1,2,FALSE)</f>
        <v>#N/A</v>
      </c>
      <c r="H46" s="146" t="e">
        <f>G46</f>
        <v>#N/A</v>
      </c>
      <c r="I46" s="250" t="e">
        <f>((H46*B46)+(H47*B47)+(H52*B52))/100</f>
        <v>#N/A</v>
      </c>
      <c r="J46" s="265"/>
    </row>
    <row r="47" spans="1:10" ht="63.75" outlineLevel="1">
      <c r="A47" s="219"/>
      <c r="B47" s="230">
        <v>20</v>
      </c>
      <c r="C47" s="202" t="s">
        <v>19</v>
      </c>
      <c r="D47" s="53" t="s">
        <v>121</v>
      </c>
      <c r="E47" s="171"/>
      <c r="F47" s="183"/>
      <c r="G47" s="125" t="e">
        <f t="shared" si="2"/>
        <v>#N/A</v>
      </c>
      <c r="H47" s="239" t="e">
        <f>AVERAGE(G47:G51)</f>
        <v>#N/A</v>
      </c>
      <c r="I47" s="248"/>
      <c r="J47" s="265"/>
    </row>
    <row r="48" spans="1:10" ht="63.75">
      <c r="A48" s="219"/>
      <c r="B48" s="231"/>
      <c r="C48" s="216"/>
      <c r="D48" s="59" t="s">
        <v>87</v>
      </c>
      <c r="E48" s="172"/>
      <c r="F48" s="182"/>
      <c r="G48" s="125" t="e">
        <f t="shared" si="2"/>
        <v>#N/A</v>
      </c>
      <c r="H48" s="240"/>
      <c r="I48" s="248"/>
      <c r="J48" s="265"/>
    </row>
    <row r="49" spans="1:10" ht="76.5">
      <c r="A49" s="219"/>
      <c r="B49" s="231"/>
      <c r="C49" s="216"/>
      <c r="D49" s="55" t="s">
        <v>77</v>
      </c>
      <c r="E49" s="172"/>
      <c r="F49" s="182"/>
      <c r="G49" s="125" t="e">
        <f t="shared" si="2"/>
        <v>#N/A</v>
      </c>
      <c r="H49" s="240"/>
      <c r="I49" s="248"/>
      <c r="J49" s="265"/>
    </row>
    <row r="50" spans="1:10" ht="51">
      <c r="A50" s="219"/>
      <c r="B50" s="231"/>
      <c r="C50" s="216"/>
      <c r="D50" s="64" t="s">
        <v>88</v>
      </c>
      <c r="E50" s="172"/>
      <c r="F50" s="182"/>
      <c r="G50" s="125" t="e">
        <f t="shared" si="2"/>
        <v>#N/A</v>
      </c>
      <c r="H50" s="240"/>
      <c r="I50" s="248"/>
      <c r="J50" s="265"/>
    </row>
    <row r="51" spans="1:10" ht="64.5" thickBot="1">
      <c r="A51" s="219"/>
      <c r="B51" s="232"/>
      <c r="C51" s="217"/>
      <c r="D51" s="70" t="s">
        <v>161</v>
      </c>
      <c r="E51" s="117"/>
      <c r="F51" s="153"/>
      <c r="G51" s="125" t="e">
        <f t="shared" si="2"/>
        <v>#N/A</v>
      </c>
      <c r="H51" s="241"/>
      <c r="I51" s="248"/>
      <c r="J51" s="265"/>
    </row>
    <row r="52" spans="1:10" ht="63.75">
      <c r="A52" s="219"/>
      <c r="B52" s="231">
        <v>30</v>
      </c>
      <c r="C52" s="216" t="s">
        <v>20</v>
      </c>
      <c r="D52" s="53" t="s">
        <v>89</v>
      </c>
      <c r="E52" s="171"/>
      <c r="F52" s="183"/>
      <c r="G52" s="125" t="e">
        <f t="shared" si="2"/>
        <v>#N/A</v>
      </c>
      <c r="H52" s="239" t="e">
        <f>AVERAGE(G52:G53)</f>
        <v>#N/A</v>
      </c>
      <c r="I52" s="248"/>
      <c r="J52" s="266"/>
    </row>
    <row r="53" spans="1:10" ht="26.25" thickBot="1">
      <c r="A53" s="220"/>
      <c r="B53" s="232"/>
      <c r="C53" s="217"/>
      <c r="D53" s="161" t="s">
        <v>122</v>
      </c>
      <c r="E53" s="117"/>
      <c r="F53" s="153"/>
      <c r="G53" s="142" t="e">
        <f t="shared" si="2"/>
        <v>#N/A</v>
      </c>
      <c r="H53" s="242"/>
      <c r="I53" s="249"/>
      <c r="J53" s="269"/>
    </row>
    <row r="54" spans="1:10" ht="54" customHeight="1" thickBot="1">
      <c r="A54" s="233" t="s">
        <v>94</v>
      </c>
      <c r="B54" s="234"/>
      <c r="C54" s="234"/>
      <c r="D54" s="234"/>
      <c r="E54" s="234"/>
      <c r="F54" s="234"/>
      <c r="G54" s="234"/>
      <c r="H54" s="234"/>
      <c r="I54" s="235"/>
      <c r="J54" s="269"/>
    </row>
    <row r="55" spans="1:10" ht="38.25">
      <c r="A55" s="218">
        <v>30</v>
      </c>
      <c r="B55" s="230">
        <f>A46</f>
        <v>10</v>
      </c>
      <c r="C55" s="227" t="s">
        <v>4</v>
      </c>
      <c r="D55" s="32" t="s">
        <v>162</v>
      </c>
      <c r="E55" s="171"/>
      <c r="F55" s="183"/>
      <c r="G55" s="144" t="e">
        <f aca="true" t="shared" si="3" ref="G55:G85">VLOOKUP(E55,Recherche1,2,FALSE)</f>
        <v>#N/A</v>
      </c>
      <c r="H55" s="236" t="e">
        <f>AVERAGE(G55:G61)</f>
        <v>#N/A</v>
      </c>
      <c r="I55" s="250" t="e">
        <f>((H55*B55)+(H62*B62)+(H67*B67)+(H75*B75)+(H81*B81))/100</f>
        <v>#N/A</v>
      </c>
      <c r="J55" s="268"/>
    </row>
    <row r="56" spans="1:10" ht="89.25">
      <c r="A56" s="219"/>
      <c r="B56" s="231"/>
      <c r="C56" s="228"/>
      <c r="D56" s="33" t="s">
        <v>163</v>
      </c>
      <c r="E56" s="172"/>
      <c r="F56" s="182"/>
      <c r="G56" s="125" t="e">
        <f t="shared" si="3"/>
        <v>#N/A</v>
      </c>
      <c r="H56" s="237"/>
      <c r="I56" s="248"/>
      <c r="J56" s="265"/>
    </row>
    <row r="57" spans="1:10" ht="76.5">
      <c r="A57" s="219"/>
      <c r="B57" s="231"/>
      <c r="C57" s="228"/>
      <c r="D57" s="33" t="s">
        <v>164</v>
      </c>
      <c r="E57" s="172"/>
      <c r="F57" s="182"/>
      <c r="G57" s="125" t="e">
        <f t="shared" si="3"/>
        <v>#N/A</v>
      </c>
      <c r="H57" s="237"/>
      <c r="I57" s="248"/>
      <c r="J57" s="265"/>
    </row>
    <row r="58" spans="1:10" ht="51">
      <c r="A58" s="219"/>
      <c r="B58" s="231"/>
      <c r="C58" s="228"/>
      <c r="D58" s="59" t="s">
        <v>123</v>
      </c>
      <c r="E58" s="172"/>
      <c r="F58" s="182"/>
      <c r="G58" s="125" t="e">
        <f t="shared" si="3"/>
        <v>#N/A</v>
      </c>
      <c r="H58" s="237"/>
      <c r="I58" s="248"/>
      <c r="J58" s="265"/>
    </row>
    <row r="59" spans="1:10" ht="76.5">
      <c r="A59" s="219"/>
      <c r="B59" s="231"/>
      <c r="C59" s="228"/>
      <c r="D59" s="59" t="s">
        <v>124</v>
      </c>
      <c r="E59" s="172"/>
      <c r="F59" s="182"/>
      <c r="G59" s="125" t="e">
        <f t="shared" si="3"/>
        <v>#N/A</v>
      </c>
      <c r="H59" s="237"/>
      <c r="I59" s="248"/>
      <c r="J59" s="265"/>
    </row>
    <row r="60" spans="1:10" ht="89.25">
      <c r="A60" s="219"/>
      <c r="B60" s="231"/>
      <c r="C60" s="228"/>
      <c r="D60" s="59" t="s">
        <v>125</v>
      </c>
      <c r="E60" s="172"/>
      <c r="F60" s="182"/>
      <c r="G60" s="125" t="e">
        <f t="shared" si="3"/>
        <v>#N/A</v>
      </c>
      <c r="H60" s="237"/>
      <c r="I60" s="248"/>
      <c r="J60" s="265"/>
    </row>
    <row r="61" spans="1:10" ht="51.75" thickBot="1">
      <c r="A61" s="219"/>
      <c r="B61" s="232"/>
      <c r="C61" s="229"/>
      <c r="D61" s="161" t="s">
        <v>126</v>
      </c>
      <c r="E61" s="117"/>
      <c r="F61" s="153"/>
      <c r="G61" s="125" t="e">
        <f t="shared" si="3"/>
        <v>#N/A</v>
      </c>
      <c r="H61" s="238"/>
      <c r="I61" s="248"/>
      <c r="J61" s="265"/>
    </row>
    <row r="62" spans="1:10" ht="76.5">
      <c r="A62" s="219"/>
      <c r="B62" s="230">
        <v>25</v>
      </c>
      <c r="C62" s="227" t="s">
        <v>5</v>
      </c>
      <c r="D62" s="186" t="s">
        <v>127</v>
      </c>
      <c r="E62" s="171"/>
      <c r="F62" s="183"/>
      <c r="G62" s="125" t="e">
        <f t="shared" si="3"/>
        <v>#N/A</v>
      </c>
      <c r="H62" s="239" t="e">
        <f>AVERAGE(G62:G66)</f>
        <v>#N/A</v>
      </c>
      <c r="I62" s="248"/>
      <c r="J62" s="265"/>
    </row>
    <row r="63" spans="1:10" ht="63.75">
      <c r="A63" s="219"/>
      <c r="B63" s="231"/>
      <c r="C63" s="228"/>
      <c r="D63" s="59" t="s">
        <v>128</v>
      </c>
      <c r="E63" s="172"/>
      <c r="F63" s="182"/>
      <c r="G63" s="125" t="e">
        <f t="shared" si="3"/>
        <v>#N/A</v>
      </c>
      <c r="H63" s="240"/>
      <c r="I63" s="248"/>
      <c r="J63" s="265"/>
    </row>
    <row r="64" spans="1:10" ht="51">
      <c r="A64" s="219"/>
      <c r="B64" s="231"/>
      <c r="C64" s="228"/>
      <c r="D64" s="33" t="s">
        <v>165</v>
      </c>
      <c r="E64" s="172"/>
      <c r="F64" s="182"/>
      <c r="G64" s="125" t="e">
        <f t="shared" si="3"/>
        <v>#N/A</v>
      </c>
      <c r="H64" s="240"/>
      <c r="I64" s="248"/>
      <c r="J64" s="265"/>
    </row>
    <row r="65" spans="1:10" ht="76.5">
      <c r="A65" s="219"/>
      <c r="B65" s="231"/>
      <c r="C65" s="228"/>
      <c r="D65" s="59" t="s">
        <v>129</v>
      </c>
      <c r="E65" s="172"/>
      <c r="F65" s="182"/>
      <c r="G65" s="125" t="e">
        <f t="shared" si="3"/>
        <v>#N/A</v>
      </c>
      <c r="H65" s="240"/>
      <c r="I65" s="248"/>
      <c r="J65" s="265"/>
    </row>
    <row r="66" spans="1:10" ht="64.5" thickBot="1">
      <c r="A66" s="219"/>
      <c r="B66" s="232"/>
      <c r="C66" s="229"/>
      <c r="D66" s="180" t="s">
        <v>130</v>
      </c>
      <c r="E66" s="117"/>
      <c r="F66" s="153"/>
      <c r="G66" s="125" t="e">
        <f t="shared" si="3"/>
        <v>#N/A</v>
      </c>
      <c r="H66" s="241"/>
      <c r="I66" s="248"/>
      <c r="J66" s="265"/>
    </row>
    <row r="67" spans="1:10" ht="51">
      <c r="A67" s="219"/>
      <c r="B67" s="230">
        <v>15</v>
      </c>
      <c r="C67" s="227" t="s">
        <v>40</v>
      </c>
      <c r="D67" s="53" t="s">
        <v>131</v>
      </c>
      <c r="E67" s="171"/>
      <c r="F67" s="183"/>
      <c r="G67" s="125" t="e">
        <f t="shared" si="3"/>
        <v>#N/A</v>
      </c>
      <c r="H67" s="239" t="e">
        <f>AVERAGE(G67:G74)</f>
        <v>#N/A</v>
      </c>
      <c r="I67" s="248"/>
      <c r="J67" s="265"/>
    </row>
    <row r="68" spans="1:10" ht="51">
      <c r="A68" s="219"/>
      <c r="B68" s="231"/>
      <c r="C68" s="228"/>
      <c r="D68" s="55" t="s">
        <v>132</v>
      </c>
      <c r="E68" s="172"/>
      <c r="F68" s="182"/>
      <c r="G68" s="125" t="e">
        <f t="shared" si="3"/>
        <v>#N/A</v>
      </c>
      <c r="H68" s="240"/>
      <c r="I68" s="248"/>
      <c r="J68" s="265"/>
    </row>
    <row r="69" spans="1:10" ht="25.5">
      <c r="A69" s="219"/>
      <c r="B69" s="231"/>
      <c r="C69" s="228"/>
      <c r="D69" s="54" t="s">
        <v>23</v>
      </c>
      <c r="E69" s="172"/>
      <c r="F69" s="182"/>
      <c r="G69" s="125" t="e">
        <f t="shared" si="3"/>
        <v>#N/A</v>
      </c>
      <c r="H69" s="240"/>
      <c r="I69" s="248"/>
      <c r="J69" s="265"/>
    </row>
    <row r="70" spans="1:10" ht="38.25">
      <c r="A70" s="219"/>
      <c r="B70" s="231"/>
      <c r="C70" s="228"/>
      <c r="D70" s="54" t="s">
        <v>166</v>
      </c>
      <c r="E70" s="172"/>
      <c r="F70" s="182"/>
      <c r="G70" s="125" t="e">
        <f t="shared" si="3"/>
        <v>#N/A</v>
      </c>
      <c r="H70" s="240"/>
      <c r="I70" s="248"/>
      <c r="J70" s="265"/>
    </row>
    <row r="71" spans="1:10" ht="51">
      <c r="A71" s="219"/>
      <c r="B71" s="231"/>
      <c r="C71" s="228"/>
      <c r="D71" s="55" t="s">
        <v>133</v>
      </c>
      <c r="E71" s="172"/>
      <c r="F71" s="182"/>
      <c r="G71" s="125" t="e">
        <f t="shared" si="3"/>
        <v>#N/A</v>
      </c>
      <c r="H71" s="240"/>
      <c r="I71" s="248"/>
      <c r="J71" s="265"/>
    </row>
    <row r="72" spans="1:10" ht="51">
      <c r="A72" s="219"/>
      <c r="B72" s="231"/>
      <c r="C72" s="228"/>
      <c r="D72" s="37" t="s">
        <v>78</v>
      </c>
      <c r="E72" s="172"/>
      <c r="F72" s="182"/>
      <c r="G72" s="125" t="e">
        <f t="shared" si="3"/>
        <v>#N/A</v>
      </c>
      <c r="H72" s="240"/>
      <c r="I72" s="248"/>
      <c r="J72" s="265"/>
    </row>
    <row r="73" spans="1:10" ht="38.25">
      <c r="A73" s="219"/>
      <c r="B73" s="231"/>
      <c r="C73" s="228"/>
      <c r="D73" s="55" t="s">
        <v>79</v>
      </c>
      <c r="E73" s="172"/>
      <c r="F73" s="182"/>
      <c r="G73" s="125" t="e">
        <f t="shared" si="3"/>
        <v>#N/A</v>
      </c>
      <c r="H73" s="240"/>
      <c r="I73" s="248"/>
      <c r="J73" s="265"/>
    </row>
    <row r="74" spans="1:10" ht="51.75" thickBot="1">
      <c r="A74" s="219"/>
      <c r="B74" s="232"/>
      <c r="C74" s="229"/>
      <c r="D74" s="187" t="s">
        <v>167</v>
      </c>
      <c r="E74" s="117"/>
      <c r="F74" s="153"/>
      <c r="G74" s="125" t="e">
        <f t="shared" si="3"/>
        <v>#N/A</v>
      </c>
      <c r="H74" s="241"/>
      <c r="I74" s="248"/>
      <c r="J74" s="265"/>
    </row>
    <row r="75" spans="1:10" ht="51">
      <c r="A75" s="219"/>
      <c r="B75" s="230">
        <v>25</v>
      </c>
      <c r="C75" s="199" t="s">
        <v>6</v>
      </c>
      <c r="D75" s="67" t="s">
        <v>168</v>
      </c>
      <c r="E75" s="171"/>
      <c r="F75" s="183"/>
      <c r="G75" s="125" t="e">
        <f t="shared" si="3"/>
        <v>#N/A</v>
      </c>
      <c r="H75" s="251" t="e">
        <f>AVERAGE(G75:G80)</f>
        <v>#N/A</v>
      </c>
      <c r="I75" s="248"/>
      <c r="J75" s="265"/>
    </row>
    <row r="76" spans="1:10" ht="76.5">
      <c r="A76" s="219"/>
      <c r="B76" s="231"/>
      <c r="C76" s="200"/>
      <c r="D76" s="54" t="s">
        <v>134</v>
      </c>
      <c r="E76" s="172"/>
      <c r="F76" s="182"/>
      <c r="G76" s="125" t="e">
        <f t="shared" si="3"/>
        <v>#N/A</v>
      </c>
      <c r="H76" s="252"/>
      <c r="I76" s="248"/>
      <c r="J76" s="265"/>
    </row>
    <row r="77" spans="1:10" ht="38.25">
      <c r="A77" s="219"/>
      <c r="B77" s="231"/>
      <c r="C77" s="200"/>
      <c r="D77" s="54" t="s">
        <v>1</v>
      </c>
      <c r="E77" s="172"/>
      <c r="F77" s="182"/>
      <c r="G77" s="125" t="e">
        <f t="shared" si="3"/>
        <v>#N/A</v>
      </c>
      <c r="H77" s="252"/>
      <c r="I77" s="248"/>
      <c r="J77" s="265"/>
    </row>
    <row r="78" spans="1:10" ht="51">
      <c r="A78" s="219"/>
      <c r="B78" s="231"/>
      <c r="C78" s="200"/>
      <c r="D78" s="54" t="s">
        <v>96</v>
      </c>
      <c r="E78" s="172"/>
      <c r="F78" s="182"/>
      <c r="G78" s="125" t="e">
        <f t="shared" si="3"/>
        <v>#N/A</v>
      </c>
      <c r="H78" s="252"/>
      <c r="I78" s="248"/>
      <c r="J78" s="265"/>
    </row>
    <row r="79" spans="1:10" ht="38.25">
      <c r="A79" s="219"/>
      <c r="B79" s="231"/>
      <c r="C79" s="200"/>
      <c r="D79" s="68" t="s">
        <v>135</v>
      </c>
      <c r="E79" s="172"/>
      <c r="F79" s="182"/>
      <c r="G79" s="125" t="e">
        <f t="shared" si="3"/>
        <v>#N/A</v>
      </c>
      <c r="H79" s="252"/>
      <c r="I79" s="248"/>
      <c r="J79" s="265"/>
    </row>
    <row r="80" spans="1:10" ht="26.25" thickBot="1">
      <c r="A80" s="219"/>
      <c r="B80" s="232"/>
      <c r="C80" s="201"/>
      <c r="D80" s="188" t="s">
        <v>136</v>
      </c>
      <c r="E80" s="117"/>
      <c r="F80" s="153"/>
      <c r="G80" s="125" t="e">
        <f t="shared" si="3"/>
        <v>#N/A</v>
      </c>
      <c r="H80" s="253"/>
      <c r="I80" s="248"/>
      <c r="J80" s="265"/>
    </row>
    <row r="81" spans="1:10" ht="38.25">
      <c r="A81" s="219"/>
      <c r="B81" s="230">
        <v>10</v>
      </c>
      <c r="C81" s="202" t="s">
        <v>10</v>
      </c>
      <c r="D81" s="53" t="s">
        <v>95</v>
      </c>
      <c r="E81" s="171"/>
      <c r="F81" s="189"/>
      <c r="G81" s="125" t="e">
        <f t="shared" si="3"/>
        <v>#N/A</v>
      </c>
      <c r="H81" s="239" t="e">
        <f>AVERAGE(G81:G84)</f>
        <v>#N/A</v>
      </c>
      <c r="I81" s="248"/>
      <c r="J81" s="265"/>
    </row>
    <row r="82" spans="1:10" ht="102">
      <c r="A82" s="219"/>
      <c r="B82" s="231"/>
      <c r="C82" s="216"/>
      <c r="D82" s="55" t="s">
        <v>149</v>
      </c>
      <c r="E82" s="172"/>
      <c r="F82" s="190"/>
      <c r="G82" s="125" t="e">
        <f t="shared" si="3"/>
        <v>#N/A</v>
      </c>
      <c r="H82" s="240"/>
      <c r="I82" s="248"/>
      <c r="J82" s="265"/>
    </row>
    <row r="83" spans="1:10" ht="76.5">
      <c r="A83" s="219"/>
      <c r="B83" s="231"/>
      <c r="C83" s="216"/>
      <c r="D83" s="55" t="s">
        <v>137</v>
      </c>
      <c r="E83" s="172"/>
      <c r="F83" s="182"/>
      <c r="G83" s="125" t="e">
        <f t="shared" si="3"/>
        <v>#N/A</v>
      </c>
      <c r="H83" s="240"/>
      <c r="I83" s="248"/>
      <c r="J83" s="265"/>
    </row>
    <row r="84" spans="1:10" ht="64.5" thickBot="1">
      <c r="A84" s="219"/>
      <c r="B84" s="232"/>
      <c r="C84" s="217"/>
      <c r="D84" s="161" t="s">
        <v>138</v>
      </c>
      <c r="E84" s="117"/>
      <c r="F84" s="153"/>
      <c r="G84" s="125" t="e">
        <f t="shared" si="3"/>
        <v>#N/A</v>
      </c>
      <c r="H84" s="241"/>
      <c r="I84" s="248"/>
      <c r="J84" s="265"/>
    </row>
    <row r="85" spans="1:10" ht="77.25" thickBot="1">
      <c r="A85" s="220"/>
      <c r="B85" s="179" t="s">
        <v>169</v>
      </c>
      <c r="C85" s="108" t="s">
        <v>7</v>
      </c>
      <c r="D85" s="180" t="s">
        <v>98</v>
      </c>
      <c r="E85" s="117"/>
      <c r="F85" s="150"/>
      <c r="G85" s="142" t="e">
        <f t="shared" si="3"/>
        <v>#N/A</v>
      </c>
      <c r="H85" s="145" t="e">
        <f>G85</f>
        <v>#N/A</v>
      </c>
      <c r="I85" s="249"/>
      <c r="J85" s="265"/>
    </row>
    <row r="86" spans="1:10" ht="51" customHeight="1" thickBot="1">
      <c r="A86" s="233" t="s">
        <v>47</v>
      </c>
      <c r="B86" s="234"/>
      <c r="C86" s="234"/>
      <c r="D86" s="234"/>
      <c r="E86" s="234"/>
      <c r="F86" s="234"/>
      <c r="G86" s="234"/>
      <c r="H86" s="234"/>
      <c r="I86" s="235"/>
      <c r="J86" s="265"/>
    </row>
    <row r="87" spans="1:10" ht="25.5">
      <c r="A87" s="218">
        <v>25</v>
      </c>
      <c r="B87" s="230">
        <v>30</v>
      </c>
      <c r="C87" s="202" t="s">
        <v>11</v>
      </c>
      <c r="D87" s="143" t="s">
        <v>80</v>
      </c>
      <c r="E87" s="171"/>
      <c r="F87" s="183"/>
      <c r="G87" s="144" t="e">
        <f aca="true" t="shared" si="4" ref="G87:G110">VLOOKUP(E87,Recherche1,2,FALSE)</f>
        <v>#N/A</v>
      </c>
      <c r="H87" s="254" t="e">
        <f>AVERAGE(G87:G94)</f>
        <v>#N/A</v>
      </c>
      <c r="I87" s="243" t="e">
        <f>((H87*B87)+(H95*B95)+(H100*B100)+(H105*B105))/100</f>
        <v>#N/A</v>
      </c>
      <c r="J87" s="265"/>
    </row>
    <row r="88" spans="1:10" ht="51">
      <c r="A88" s="219"/>
      <c r="B88" s="231"/>
      <c r="C88" s="216"/>
      <c r="D88" s="57" t="s">
        <v>139</v>
      </c>
      <c r="E88" s="172"/>
      <c r="F88" s="182"/>
      <c r="G88" s="125" t="e">
        <f t="shared" si="4"/>
        <v>#N/A</v>
      </c>
      <c r="H88" s="240"/>
      <c r="I88" s="244"/>
      <c r="J88" s="265"/>
    </row>
    <row r="89" spans="1:10" ht="51">
      <c r="A89" s="219"/>
      <c r="B89" s="231"/>
      <c r="C89" s="216"/>
      <c r="D89" s="35" t="s">
        <v>154</v>
      </c>
      <c r="E89" s="172"/>
      <c r="F89" s="182"/>
      <c r="G89" s="125" t="e">
        <f t="shared" si="4"/>
        <v>#N/A</v>
      </c>
      <c r="H89" s="240"/>
      <c r="I89" s="244"/>
      <c r="J89" s="265"/>
    </row>
    <row r="90" spans="1:10" ht="89.25">
      <c r="A90" s="219"/>
      <c r="B90" s="231"/>
      <c r="C90" s="216"/>
      <c r="D90" s="57" t="s">
        <v>140</v>
      </c>
      <c r="E90" s="172"/>
      <c r="F90" s="182"/>
      <c r="G90" s="125" t="e">
        <f t="shared" si="4"/>
        <v>#N/A</v>
      </c>
      <c r="H90" s="240"/>
      <c r="I90" s="244"/>
      <c r="J90" s="265"/>
    </row>
    <row r="91" spans="1:10" ht="76.5">
      <c r="A91" s="219"/>
      <c r="B91" s="231"/>
      <c r="C91" s="216"/>
      <c r="D91" s="57" t="s">
        <v>150</v>
      </c>
      <c r="E91" s="172"/>
      <c r="F91" s="182"/>
      <c r="G91" s="125" t="e">
        <f t="shared" si="4"/>
        <v>#N/A</v>
      </c>
      <c r="H91" s="241"/>
      <c r="I91" s="245"/>
      <c r="J91" s="266"/>
    </row>
    <row r="92" spans="1:10" ht="89.25">
      <c r="A92" s="219"/>
      <c r="B92" s="231"/>
      <c r="C92" s="216"/>
      <c r="D92" s="57" t="s">
        <v>151</v>
      </c>
      <c r="E92" s="159"/>
      <c r="F92" s="182"/>
      <c r="G92" s="125" t="e">
        <f t="shared" si="4"/>
        <v>#N/A</v>
      </c>
      <c r="H92" s="255"/>
      <c r="I92" s="246"/>
      <c r="J92" s="267"/>
    </row>
    <row r="93" spans="1:10" ht="51">
      <c r="A93" s="219"/>
      <c r="B93" s="231"/>
      <c r="C93" s="216"/>
      <c r="D93" s="60" t="s">
        <v>90</v>
      </c>
      <c r="E93" s="172"/>
      <c r="F93" s="182"/>
      <c r="G93" s="125" t="e">
        <f t="shared" si="4"/>
        <v>#N/A</v>
      </c>
      <c r="H93" s="239"/>
      <c r="I93" s="247"/>
      <c r="J93" s="268"/>
    </row>
    <row r="94" spans="1:10" ht="51.75" thickBot="1">
      <c r="A94" s="219"/>
      <c r="B94" s="232"/>
      <c r="C94" s="217"/>
      <c r="D94" s="191" t="s">
        <v>155</v>
      </c>
      <c r="E94" s="117"/>
      <c r="F94" s="153"/>
      <c r="G94" s="125" t="e">
        <f t="shared" si="4"/>
        <v>#N/A</v>
      </c>
      <c r="H94" s="241"/>
      <c r="I94" s="244"/>
      <c r="J94" s="265"/>
    </row>
    <row r="95" spans="1:10" ht="89.25">
      <c r="A95" s="219"/>
      <c r="B95" s="230">
        <v>25</v>
      </c>
      <c r="C95" s="202" t="s">
        <v>9</v>
      </c>
      <c r="D95" s="181" t="s">
        <v>141</v>
      </c>
      <c r="E95" s="171"/>
      <c r="F95" s="192"/>
      <c r="G95" s="125" t="e">
        <f t="shared" si="4"/>
        <v>#N/A</v>
      </c>
      <c r="H95" s="239" t="e">
        <f>AVERAGE(G95:G99)</f>
        <v>#N/A</v>
      </c>
      <c r="I95" s="248"/>
      <c r="J95" s="265"/>
    </row>
    <row r="96" spans="1:10" ht="63.75">
      <c r="A96" s="219"/>
      <c r="B96" s="231"/>
      <c r="C96" s="216"/>
      <c r="D96" s="61" t="s">
        <v>142</v>
      </c>
      <c r="E96" s="172"/>
      <c r="F96" s="193"/>
      <c r="G96" s="125" t="e">
        <f t="shared" si="4"/>
        <v>#N/A</v>
      </c>
      <c r="H96" s="240"/>
      <c r="I96" s="248"/>
      <c r="J96" s="265"/>
    </row>
    <row r="97" spans="1:10" ht="76.5">
      <c r="A97" s="219"/>
      <c r="B97" s="231"/>
      <c r="C97" s="216"/>
      <c r="D97" s="61" t="s">
        <v>143</v>
      </c>
      <c r="E97" s="172"/>
      <c r="F97" s="193"/>
      <c r="G97" s="125" t="e">
        <f t="shared" si="4"/>
        <v>#N/A</v>
      </c>
      <c r="H97" s="240"/>
      <c r="I97" s="248"/>
      <c r="J97" s="265"/>
    </row>
    <row r="98" spans="1:10" ht="102">
      <c r="A98" s="219"/>
      <c r="B98" s="231"/>
      <c r="C98" s="216"/>
      <c r="D98" s="61" t="s">
        <v>144</v>
      </c>
      <c r="E98" s="172"/>
      <c r="F98" s="193"/>
      <c r="G98" s="125" t="e">
        <f t="shared" si="4"/>
        <v>#N/A</v>
      </c>
      <c r="H98" s="240"/>
      <c r="I98" s="248"/>
      <c r="J98" s="265"/>
    </row>
    <row r="99" spans="1:10" ht="77.25" thickBot="1">
      <c r="A99" s="219"/>
      <c r="B99" s="232"/>
      <c r="C99" s="217"/>
      <c r="D99" s="62" t="s">
        <v>145</v>
      </c>
      <c r="E99" s="117"/>
      <c r="F99" s="154"/>
      <c r="G99" s="125" t="e">
        <f t="shared" si="4"/>
        <v>#N/A</v>
      </c>
      <c r="H99" s="241"/>
      <c r="I99" s="248"/>
      <c r="J99" s="265"/>
    </row>
    <row r="100" spans="1:10" ht="76.5">
      <c r="A100" s="219"/>
      <c r="B100" s="230">
        <v>15</v>
      </c>
      <c r="C100" s="202" t="s">
        <v>12</v>
      </c>
      <c r="D100" s="69" t="s">
        <v>156</v>
      </c>
      <c r="E100" s="171"/>
      <c r="F100" s="194"/>
      <c r="G100" s="125" t="e">
        <f t="shared" si="4"/>
        <v>#N/A</v>
      </c>
      <c r="H100" s="239" t="e">
        <f>AVERAGE(G100:G104)</f>
        <v>#N/A</v>
      </c>
      <c r="I100" s="248"/>
      <c r="J100" s="265"/>
    </row>
    <row r="101" spans="1:10" ht="38.25">
      <c r="A101" s="219"/>
      <c r="B101" s="231"/>
      <c r="C101" s="216"/>
      <c r="D101" s="63" t="s">
        <v>146</v>
      </c>
      <c r="E101" s="172"/>
      <c r="F101" s="195"/>
      <c r="G101" s="125" t="e">
        <f t="shared" si="4"/>
        <v>#N/A</v>
      </c>
      <c r="H101" s="240"/>
      <c r="I101" s="248"/>
      <c r="J101" s="265"/>
    </row>
    <row r="102" spans="1:10" ht="38.25">
      <c r="A102" s="219"/>
      <c r="B102" s="231"/>
      <c r="C102" s="216"/>
      <c r="D102" s="63" t="s">
        <v>147</v>
      </c>
      <c r="E102" s="172"/>
      <c r="F102" s="195"/>
      <c r="G102" s="125" t="e">
        <f t="shared" si="4"/>
        <v>#N/A</v>
      </c>
      <c r="H102" s="240"/>
      <c r="I102" s="248"/>
      <c r="J102" s="265"/>
    </row>
    <row r="103" spans="1:10" ht="89.25">
      <c r="A103" s="219"/>
      <c r="B103" s="231"/>
      <c r="C103" s="216"/>
      <c r="D103" s="64" t="s">
        <v>152</v>
      </c>
      <c r="E103" s="172"/>
      <c r="F103" s="195"/>
      <c r="G103" s="125" t="e">
        <f t="shared" si="4"/>
        <v>#N/A</v>
      </c>
      <c r="H103" s="240"/>
      <c r="I103" s="248"/>
      <c r="J103" s="265"/>
    </row>
    <row r="104" spans="1:10" ht="39" thickBot="1">
      <c r="A104" s="219"/>
      <c r="B104" s="232"/>
      <c r="C104" s="217"/>
      <c r="D104" s="196" t="s">
        <v>153</v>
      </c>
      <c r="E104" s="117"/>
      <c r="F104" s="149"/>
      <c r="G104" s="125" t="e">
        <f t="shared" si="4"/>
        <v>#N/A</v>
      </c>
      <c r="H104" s="241"/>
      <c r="I104" s="248"/>
      <c r="J104" s="265"/>
    </row>
    <row r="105" spans="1:10" ht="38.25">
      <c r="A105" s="219"/>
      <c r="B105" s="230">
        <v>35</v>
      </c>
      <c r="C105" s="199" t="s">
        <v>8</v>
      </c>
      <c r="D105" s="181" t="s">
        <v>91</v>
      </c>
      <c r="E105" s="171"/>
      <c r="F105" s="194"/>
      <c r="G105" s="125" t="e">
        <f t="shared" si="4"/>
        <v>#N/A</v>
      </c>
      <c r="H105" s="239" t="e">
        <f>AVERAGE(G105:G110)</f>
        <v>#N/A</v>
      </c>
      <c r="I105" s="248"/>
      <c r="J105" s="265"/>
    </row>
    <row r="106" spans="1:10" ht="51">
      <c r="A106" s="219"/>
      <c r="B106" s="231"/>
      <c r="C106" s="200"/>
      <c r="D106" s="39" t="s">
        <v>81</v>
      </c>
      <c r="E106" s="172"/>
      <c r="F106" s="193"/>
      <c r="G106" s="125" t="e">
        <f t="shared" si="4"/>
        <v>#N/A</v>
      </c>
      <c r="H106" s="240"/>
      <c r="I106" s="248"/>
      <c r="J106" s="265"/>
    </row>
    <row r="107" spans="1:10" ht="89.25">
      <c r="A107" s="219"/>
      <c r="B107" s="231"/>
      <c r="C107" s="200"/>
      <c r="D107" s="39" t="s">
        <v>82</v>
      </c>
      <c r="E107" s="172"/>
      <c r="F107" s="195"/>
      <c r="G107" s="125" t="e">
        <f t="shared" si="4"/>
        <v>#N/A</v>
      </c>
      <c r="H107" s="240"/>
      <c r="I107" s="248"/>
      <c r="J107" s="265"/>
    </row>
    <row r="108" spans="1:10" ht="38.25">
      <c r="A108" s="219"/>
      <c r="B108" s="231"/>
      <c r="C108" s="200"/>
      <c r="D108" s="39" t="s">
        <v>83</v>
      </c>
      <c r="E108" s="172"/>
      <c r="F108" s="193"/>
      <c r="G108" s="125" t="e">
        <f t="shared" si="4"/>
        <v>#N/A</v>
      </c>
      <c r="H108" s="240"/>
      <c r="I108" s="248"/>
      <c r="J108" s="265"/>
    </row>
    <row r="109" spans="1:10" ht="63.75">
      <c r="A109" s="219"/>
      <c r="B109" s="231"/>
      <c r="C109" s="200"/>
      <c r="D109" s="60" t="s">
        <v>148</v>
      </c>
      <c r="E109" s="172"/>
      <c r="F109" s="193"/>
      <c r="G109" s="125" t="e">
        <f t="shared" si="4"/>
        <v>#N/A</v>
      </c>
      <c r="H109" s="240"/>
      <c r="I109" s="248"/>
      <c r="J109" s="265"/>
    </row>
    <row r="110" spans="1:10" ht="77.25" thickBot="1">
      <c r="A110" s="220"/>
      <c r="B110" s="232"/>
      <c r="C110" s="201"/>
      <c r="D110" s="40" t="s">
        <v>84</v>
      </c>
      <c r="E110" s="117"/>
      <c r="F110" s="154"/>
      <c r="G110" s="142" t="e">
        <f t="shared" si="4"/>
        <v>#N/A</v>
      </c>
      <c r="H110" s="242"/>
      <c r="I110" s="249"/>
      <c r="J110" s="270"/>
    </row>
    <row r="111" spans="3:6" ht="21" customHeight="1">
      <c r="C111" s="3"/>
      <c r="D111" s="4"/>
      <c r="E111" s="119"/>
      <c r="F111" s="155"/>
    </row>
    <row r="112" spans="3:6" ht="14.25">
      <c r="C112" s="3"/>
      <c r="D112" s="6"/>
      <c r="E112" s="119"/>
      <c r="F112" s="156"/>
    </row>
    <row r="113" spans="3:6" ht="14.25">
      <c r="C113" s="3"/>
      <c r="D113" s="6"/>
      <c r="E113" s="119"/>
      <c r="F113" s="156"/>
    </row>
    <row r="114" spans="3:6" ht="14.25">
      <c r="C114" s="3"/>
      <c r="D114" s="6"/>
      <c r="E114" s="119"/>
      <c r="F114" s="156"/>
    </row>
    <row r="115" spans="3:6" ht="14.25">
      <c r="C115" s="3"/>
      <c r="D115" s="6"/>
      <c r="E115" s="119"/>
      <c r="F115" s="156"/>
    </row>
    <row r="116" spans="3:6" ht="14.25">
      <c r="C116" s="3"/>
      <c r="D116" s="6"/>
      <c r="E116" s="119"/>
      <c r="F116" s="156"/>
    </row>
    <row r="117" spans="3:6" ht="14.25">
      <c r="C117" s="3"/>
      <c r="D117" s="6"/>
      <c r="E117" s="119"/>
      <c r="F117" s="156"/>
    </row>
    <row r="118" spans="3:6" ht="14.25">
      <c r="C118" s="3"/>
      <c r="D118" s="6"/>
      <c r="E118" s="119"/>
      <c r="F118" s="156"/>
    </row>
    <row r="119" spans="3:6" ht="14.25">
      <c r="C119" s="3"/>
      <c r="D119" s="6"/>
      <c r="E119" s="119"/>
      <c r="F119" s="156"/>
    </row>
    <row r="120" spans="3:6" ht="14.25">
      <c r="C120" s="3"/>
      <c r="D120" s="6"/>
      <c r="E120" s="119"/>
      <c r="F120" s="156"/>
    </row>
    <row r="121" spans="3:6" ht="14.25">
      <c r="C121" s="3"/>
      <c r="D121" s="6"/>
      <c r="E121" s="119"/>
      <c r="F121" s="156"/>
    </row>
    <row r="122" spans="3:6" ht="14.25">
      <c r="C122" s="3"/>
      <c r="D122" s="6"/>
      <c r="E122" s="119"/>
      <c r="F122" s="156"/>
    </row>
    <row r="123" spans="3:6" ht="14.25">
      <c r="C123" s="3"/>
      <c r="D123" s="6"/>
      <c r="E123" s="119"/>
      <c r="F123" s="156"/>
    </row>
    <row r="124" spans="3:6" ht="14.25">
      <c r="C124" s="3"/>
      <c r="D124" s="6"/>
      <c r="E124" s="119"/>
      <c r="F124" s="156"/>
    </row>
    <row r="125" spans="3:6" ht="14.25">
      <c r="C125" s="3"/>
      <c r="D125" s="6"/>
      <c r="E125" s="119"/>
      <c r="F125" s="156"/>
    </row>
    <row r="126" spans="3:6" ht="14.25">
      <c r="C126" s="3"/>
      <c r="D126" s="6"/>
      <c r="E126" s="119"/>
      <c r="F126" s="156"/>
    </row>
    <row r="127" spans="3:6" ht="14.25">
      <c r="C127" s="3"/>
      <c r="D127" s="6"/>
      <c r="E127" s="119"/>
      <c r="F127" s="156"/>
    </row>
    <row r="128" spans="3:6" ht="14.25">
      <c r="C128" s="3"/>
      <c r="D128" s="6"/>
      <c r="E128" s="119"/>
      <c r="F128" s="156"/>
    </row>
    <row r="129" spans="3:6" ht="14.25">
      <c r="C129" s="3"/>
      <c r="D129" s="6"/>
      <c r="E129" s="119"/>
      <c r="F129" s="156"/>
    </row>
    <row r="130" spans="3:6" ht="14.25">
      <c r="C130" s="3"/>
      <c r="D130" s="6"/>
      <c r="E130" s="119"/>
      <c r="F130" s="156"/>
    </row>
    <row r="131" spans="3:6" ht="14.25">
      <c r="C131" s="3"/>
      <c r="D131" s="6"/>
      <c r="E131" s="119"/>
      <c r="F131" s="156"/>
    </row>
    <row r="132" spans="3:6" ht="14.25">
      <c r="C132" s="3"/>
      <c r="D132" s="6"/>
      <c r="E132" s="119"/>
      <c r="F132" s="156"/>
    </row>
    <row r="133" spans="3:6" ht="14.25">
      <c r="C133" s="3"/>
      <c r="D133" s="6"/>
      <c r="E133" s="119"/>
      <c r="F133" s="156"/>
    </row>
    <row r="134" spans="3:6" ht="14.25">
      <c r="C134" s="3"/>
      <c r="D134" s="6"/>
      <c r="E134" s="119"/>
      <c r="F134" s="156"/>
    </row>
    <row r="135" spans="3:6" ht="14.25">
      <c r="C135" s="3"/>
      <c r="D135" s="6"/>
      <c r="E135" s="119"/>
      <c r="F135" s="156"/>
    </row>
    <row r="136" spans="3:6" ht="14.25">
      <c r="C136" s="3"/>
      <c r="D136" s="6"/>
      <c r="E136" s="119"/>
      <c r="F136" s="156"/>
    </row>
    <row r="137" spans="3:6" ht="14.25">
      <c r="C137" s="3"/>
      <c r="D137" s="6"/>
      <c r="E137" s="119"/>
      <c r="F137" s="156"/>
    </row>
    <row r="138" spans="3:6" ht="14.25">
      <c r="C138" s="3"/>
      <c r="D138" s="6"/>
      <c r="E138" s="119"/>
      <c r="F138" s="156"/>
    </row>
    <row r="139" spans="3:6" ht="14.25">
      <c r="C139" s="3"/>
      <c r="D139" s="6"/>
      <c r="E139" s="119"/>
      <c r="F139" s="156"/>
    </row>
    <row r="140" spans="3:6" ht="14.25">
      <c r="C140" s="3"/>
      <c r="D140" s="6"/>
      <c r="E140" s="119"/>
      <c r="F140" s="156"/>
    </row>
    <row r="141" spans="3:6" ht="14.25">
      <c r="C141" s="3"/>
      <c r="D141" s="6"/>
      <c r="E141" s="119"/>
      <c r="F141" s="156"/>
    </row>
    <row r="142" spans="3:6" ht="14.25">
      <c r="C142" s="3"/>
      <c r="D142" s="6"/>
      <c r="E142" s="119"/>
      <c r="F142" s="156"/>
    </row>
    <row r="143" spans="3:6" ht="14.25">
      <c r="C143" s="3"/>
      <c r="D143" s="6"/>
      <c r="E143" s="119"/>
      <c r="F143" s="156"/>
    </row>
    <row r="144" spans="3:6" ht="14.25">
      <c r="C144" s="3"/>
      <c r="D144" s="6"/>
      <c r="E144" s="119"/>
      <c r="F144" s="156"/>
    </row>
    <row r="145" spans="3:6" ht="14.25">
      <c r="C145" s="3"/>
      <c r="D145" s="6"/>
      <c r="E145" s="119"/>
      <c r="F145" s="156"/>
    </row>
    <row r="146" spans="3:6" ht="14.25">
      <c r="C146" s="3"/>
      <c r="D146" s="6"/>
      <c r="E146" s="119"/>
      <c r="F146" s="156"/>
    </row>
    <row r="147" spans="3:6" ht="14.25">
      <c r="C147" s="3"/>
      <c r="D147" s="6"/>
      <c r="E147" s="119"/>
      <c r="F147" s="156"/>
    </row>
    <row r="148" spans="3:6" ht="14.25">
      <c r="C148" s="3"/>
      <c r="D148" s="6"/>
      <c r="E148" s="119"/>
      <c r="F148" s="156"/>
    </row>
    <row r="149" spans="3:6" ht="14.25">
      <c r="C149" s="3"/>
      <c r="D149" s="6"/>
      <c r="E149" s="119"/>
      <c r="F149" s="156"/>
    </row>
    <row r="150" spans="3:6" ht="14.25">
      <c r="C150" s="3"/>
      <c r="D150" s="6"/>
      <c r="E150" s="119"/>
      <c r="F150" s="156"/>
    </row>
    <row r="151" spans="3:6" ht="14.25">
      <c r="C151" s="3"/>
      <c r="D151" s="6"/>
      <c r="E151" s="119"/>
      <c r="F151" s="156"/>
    </row>
    <row r="152" spans="3:6" ht="14.25">
      <c r="C152" s="3"/>
      <c r="D152" s="6"/>
      <c r="E152" s="119"/>
      <c r="F152" s="156"/>
    </row>
    <row r="153" spans="3:6" ht="14.25">
      <c r="C153" s="3"/>
      <c r="D153" s="6"/>
      <c r="E153" s="119"/>
      <c r="F153" s="156"/>
    </row>
    <row r="154" spans="3:6" ht="14.25">
      <c r="C154" s="3"/>
      <c r="D154" s="6"/>
      <c r="E154" s="119"/>
      <c r="F154" s="156"/>
    </row>
    <row r="155" spans="3:6" ht="14.25">
      <c r="C155" s="3"/>
      <c r="D155" s="6"/>
      <c r="E155" s="119"/>
      <c r="F155" s="156"/>
    </row>
    <row r="156" spans="3:6" ht="14.25">
      <c r="C156" s="3"/>
      <c r="D156" s="6"/>
      <c r="E156" s="119"/>
      <c r="F156" s="156"/>
    </row>
    <row r="157" spans="3:6" ht="14.25">
      <c r="C157" s="3"/>
      <c r="D157" s="6"/>
      <c r="E157" s="119"/>
      <c r="F157" s="156"/>
    </row>
    <row r="158" spans="3:6" ht="14.25">
      <c r="C158" s="3"/>
      <c r="D158" s="6"/>
      <c r="E158" s="119"/>
      <c r="F158" s="156"/>
    </row>
    <row r="159" spans="3:6" ht="14.25">
      <c r="C159" s="3"/>
      <c r="D159" s="6"/>
      <c r="E159" s="119"/>
      <c r="F159" s="156"/>
    </row>
    <row r="160" spans="3:6" ht="14.25">
      <c r="C160" s="3"/>
      <c r="D160" s="6"/>
      <c r="E160" s="119"/>
      <c r="F160" s="156"/>
    </row>
    <row r="161" spans="3:6" ht="14.25">
      <c r="C161" s="3"/>
      <c r="D161" s="6"/>
      <c r="E161" s="119"/>
      <c r="F161" s="156"/>
    </row>
    <row r="162" spans="3:6" ht="14.25">
      <c r="C162" s="3"/>
      <c r="D162" s="6"/>
      <c r="E162" s="119"/>
      <c r="F162" s="156"/>
    </row>
    <row r="163" spans="3:6" ht="14.25">
      <c r="C163" s="3"/>
      <c r="D163" s="6"/>
      <c r="E163" s="119"/>
      <c r="F163" s="156"/>
    </row>
    <row r="164" spans="3:6" ht="14.25">
      <c r="C164" s="3"/>
      <c r="D164" s="6"/>
      <c r="E164" s="119"/>
      <c r="F164" s="156"/>
    </row>
    <row r="165" spans="3:6" ht="14.25">
      <c r="C165" s="3"/>
      <c r="D165" s="6"/>
      <c r="E165" s="119"/>
      <c r="F165" s="156"/>
    </row>
    <row r="166" spans="3:6" ht="14.25">
      <c r="C166" s="3"/>
      <c r="D166" s="6"/>
      <c r="E166" s="119"/>
      <c r="F166" s="156"/>
    </row>
    <row r="167" spans="3:6" ht="14.25">
      <c r="C167" s="3"/>
      <c r="D167" s="6"/>
      <c r="E167" s="119"/>
      <c r="F167" s="156"/>
    </row>
    <row r="168" spans="3:6" ht="14.25">
      <c r="C168" s="3"/>
      <c r="D168" s="6"/>
      <c r="E168" s="119"/>
      <c r="F168" s="156"/>
    </row>
    <row r="169" spans="3:6" ht="14.25">
      <c r="C169" s="3"/>
      <c r="D169" s="6"/>
      <c r="E169" s="119"/>
      <c r="F169" s="156"/>
    </row>
    <row r="170" spans="3:6" ht="14.25">
      <c r="C170" s="3"/>
      <c r="D170" s="4"/>
      <c r="E170" s="119"/>
      <c r="F170" s="156"/>
    </row>
    <row r="171" spans="3:6" ht="14.25">
      <c r="C171" s="3"/>
      <c r="D171" s="4"/>
      <c r="E171" s="119"/>
      <c r="F171" s="156"/>
    </row>
    <row r="172" spans="3:6" ht="14.25">
      <c r="C172" s="3"/>
      <c r="D172" s="4"/>
      <c r="E172" s="119"/>
      <c r="F172" s="156"/>
    </row>
    <row r="173" spans="3:6" ht="14.25">
      <c r="C173" s="3"/>
      <c r="D173" s="4"/>
      <c r="E173" s="119"/>
      <c r="F173" s="156"/>
    </row>
    <row r="174" spans="3:6" ht="14.25">
      <c r="C174" s="3"/>
      <c r="D174" s="4"/>
      <c r="E174" s="119"/>
      <c r="F174" s="156"/>
    </row>
    <row r="175" spans="3:6" ht="14.25">
      <c r="C175" s="3"/>
      <c r="D175" s="4"/>
      <c r="E175" s="119"/>
      <c r="F175" s="156"/>
    </row>
    <row r="176" spans="3:6" ht="14.25">
      <c r="C176" s="3"/>
      <c r="D176" s="4"/>
      <c r="E176" s="119"/>
      <c r="F176" s="156"/>
    </row>
    <row r="177" spans="3:6" ht="14.25">
      <c r="C177" s="3"/>
      <c r="D177" s="4"/>
      <c r="E177" s="119"/>
      <c r="F177" s="156"/>
    </row>
    <row r="178" spans="3:6" ht="14.25">
      <c r="C178" s="3"/>
      <c r="D178" s="4"/>
      <c r="E178" s="119"/>
      <c r="F178" s="156"/>
    </row>
    <row r="179" spans="3:6" ht="14.25">
      <c r="C179" s="3"/>
      <c r="D179" s="4"/>
      <c r="E179" s="119"/>
      <c r="F179" s="156"/>
    </row>
    <row r="180" spans="3:6" ht="14.25">
      <c r="C180" s="3"/>
      <c r="D180" s="4"/>
      <c r="E180" s="119"/>
      <c r="F180" s="156"/>
    </row>
    <row r="181" spans="3:6" ht="14.25">
      <c r="C181" s="3"/>
      <c r="D181" s="4"/>
      <c r="E181" s="119"/>
      <c r="F181" s="156"/>
    </row>
    <row r="182" spans="3:6" ht="14.25">
      <c r="C182" s="3"/>
      <c r="D182" s="4"/>
      <c r="E182" s="119"/>
      <c r="F182" s="156"/>
    </row>
    <row r="183" spans="3:6" ht="14.25">
      <c r="C183" s="3"/>
      <c r="D183" s="4"/>
      <c r="E183" s="119"/>
      <c r="F183" s="156"/>
    </row>
    <row r="184" spans="3:6" ht="14.25">
      <c r="C184" s="3"/>
      <c r="D184" s="4"/>
      <c r="E184" s="119"/>
      <c r="F184" s="156"/>
    </row>
    <row r="185" spans="3:6" ht="14.25">
      <c r="C185" s="3"/>
      <c r="D185" s="4"/>
      <c r="E185" s="119"/>
      <c r="F185" s="156"/>
    </row>
    <row r="186" spans="3:6" ht="14.25">
      <c r="C186" s="3"/>
      <c r="D186" s="4"/>
      <c r="E186" s="119"/>
      <c r="F186" s="156"/>
    </row>
    <row r="187" spans="3:6" ht="14.25">
      <c r="C187" s="3"/>
      <c r="D187" s="4"/>
      <c r="E187" s="119"/>
      <c r="F187" s="156"/>
    </row>
    <row r="188" spans="3:6" ht="14.25">
      <c r="C188" s="3"/>
      <c r="D188" s="4"/>
      <c r="E188" s="119"/>
      <c r="F188" s="156"/>
    </row>
    <row r="189" spans="3:6" ht="14.25">
      <c r="C189" s="3"/>
      <c r="D189" s="4"/>
      <c r="E189" s="119"/>
      <c r="F189" s="156"/>
    </row>
    <row r="190" spans="3:6" ht="14.25">
      <c r="C190" s="3"/>
      <c r="D190" s="4"/>
      <c r="E190" s="119"/>
      <c r="F190" s="156"/>
    </row>
    <row r="191" spans="3:6" ht="14.25">
      <c r="C191" s="3"/>
      <c r="D191" s="4"/>
      <c r="E191" s="119"/>
      <c r="F191" s="156"/>
    </row>
    <row r="192" spans="3:6" ht="14.25">
      <c r="C192" s="3"/>
      <c r="D192" s="4"/>
      <c r="E192" s="119"/>
      <c r="F192" s="156"/>
    </row>
    <row r="193" spans="3:6" ht="14.25">
      <c r="C193" s="3"/>
      <c r="D193" s="4"/>
      <c r="E193" s="119"/>
      <c r="F193" s="156"/>
    </row>
    <row r="194" spans="3:6" ht="14.25">
      <c r="C194" s="3"/>
      <c r="D194" s="4"/>
      <c r="E194" s="119"/>
      <c r="F194" s="156"/>
    </row>
    <row r="195" spans="3:6" ht="14.25">
      <c r="C195" s="3"/>
      <c r="D195" s="4"/>
      <c r="E195" s="119"/>
      <c r="F195" s="156"/>
    </row>
    <row r="196" spans="3:6" ht="14.25">
      <c r="C196" s="3"/>
      <c r="D196" s="4"/>
      <c r="E196" s="119"/>
      <c r="F196" s="156"/>
    </row>
    <row r="197" spans="3:4" ht="14.25">
      <c r="C197" s="3"/>
      <c r="D197" s="4"/>
    </row>
    <row r="198" spans="3:4" ht="14.25">
      <c r="C198" s="3"/>
      <c r="D198" s="4"/>
    </row>
    <row r="199" spans="3:4" ht="14.25">
      <c r="C199" s="3"/>
      <c r="D199" s="4"/>
    </row>
    <row r="200" spans="3:4" ht="14.25">
      <c r="C200" s="3"/>
      <c r="D200" s="4"/>
    </row>
  </sheetData>
  <sheetProtection/>
  <mergeCells count="77">
    <mergeCell ref="C2:F2"/>
    <mergeCell ref="A7:J7"/>
    <mergeCell ref="A22:I22"/>
    <mergeCell ref="H52:H53"/>
    <mergeCell ref="I46:I53"/>
    <mergeCell ref="H47:H51"/>
    <mergeCell ref="C3:F3"/>
    <mergeCell ref="I8:I21"/>
    <mergeCell ref="J8:J110"/>
    <mergeCell ref="I23:I44"/>
    <mergeCell ref="H23:H29"/>
    <mergeCell ref="H30:H36"/>
    <mergeCell ref="H37:H40"/>
    <mergeCell ref="H41:H44"/>
    <mergeCell ref="H8:H12"/>
    <mergeCell ref="H13:H19"/>
    <mergeCell ref="H100:H104"/>
    <mergeCell ref="H95:H99"/>
    <mergeCell ref="H75:H80"/>
    <mergeCell ref="H81:H84"/>
    <mergeCell ref="H87:H94"/>
    <mergeCell ref="H20:H21"/>
    <mergeCell ref="H105:H110"/>
    <mergeCell ref="I87:I110"/>
    <mergeCell ref="I55:I85"/>
    <mergeCell ref="B75:B80"/>
    <mergeCell ref="B87:B94"/>
    <mergeCell ref="B100:B104"/>
    <mergeCell ref="B105:B110"/>
    <mergeCell ref="B95:B99"/>
    <mergeCell ref="B81:B84"/>
    <mergeCell ref="A86:I86"/>
    <mergeCell ref="B67:B74"/>
    <mergeCell ref="B37:B40"/>
    <mergeCell ref="B41:B44"/>
    <mergeCell ref="B47:B51"/>
    <mergeCell ref="B52:B53"/>
    <mergeCell ref="B8:B12"/>
    <mergeCell ref="B13:B19"/>
    <mergeCell ref="B20:B21"/>
    <mergeCell ref="B23:B29"/>
    <mergeCell ref="B30:B36"/>
    <mergeCell ref="B55:B61"/>
    <mergeCell ref="B62:B66"/>
    <mergeCell ref="A45:I45"/>
    <mergeCell ref="C62:C66"/>
    <mergeCell ref="C67:C74"/>
    <mergeCell ref="A54:I54"/>
    <mergeCell ref="H55:H61"/>
    <mergeCell ref="H62:H66"/>
    <mergeCell ref="H67:H74"/>
    <mergeCell ref="C87:C94"/>
    <mergeCell ref="C95:C99"/>
    <mergeCell ref="C100:C104"/>
    <mergeCell ref="C105:C110"/>
    <mergeCell ref="A8:A21"/>
    <mergeCell ref="A23:A44"/>
    <mergeCell ref="A46:A53"/>
    <mergeCell ref="A55:A85"/>
    <mergeCell ref="A87:A110"/>
    <mergeCell ref="C81:C84"/>
    <mergeCell ref="C30:C36"/>
    <mergeCell ref="C37:C40"/>
    <mergeCell ref="C41:C44"/>
    <mergeCell ref="C47:C51"/>
    <mergeCell ref="C52:C53"/>
    <mergeCell ref="C55:C61"/>
    <mergeCell ref="C75:C80"/>
    <mergeCell ref="C23:C29"/>
    <mergeCell ref="C4:C6"/>
    <mergeCell ref="D4:D6"/>
    <mergeCell ref="E4:F4"/>
    <mergeCell ref="E5:E6"/>
    <mergeCell ref="F5:F6"/>
    <mergeCell ref="C8:C12"/>
    <mergeCell ref="C13:C19"/>
    <mergeCell ref="C20:C21"/>
  </mergeCells>
  <conditionalFormatting sqref="E87:E110 E23:E44 E46:E53 E55:E85 E8:E21">
    <cfRule type="cellIs" priority="2" dxfId="2" operator="equal" stopIfTrue="1">
      <formula>"""Non-conforme"""</formula>
    </cfRule>
  </conditionalFormatting>
  <dataValidations count="1">
    <dataValidation type="list" allowBlank="1" showInputMessage="1" showErrorMessage="1" sqref="E8:E21 E87:E110 E55:E85 E46:E53 E23:E44">
      <formula1>Critères</formula1>
    </dataValidation>
  </dataValidations>
  <printOptions/>
  <pageMargins left="0.787401575" right="0.787401575" top="0.984251969" bottom="0.984251969" header="0.5" footer="0.5"/>
  <pageSetup horizontalDpi="300" verticalDpi="3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Feuil3"/>
  <dimension ref="B8:D14"/>
  <sheetViews>
    <sheetView zoomScalePageLayoutView="0" workbookViewId="0" topLeftCell="A1">
      <selection activeCell="C18" sqref="C18"/>
    </sheetView>
  </sheetViews>
  <sheetFormatPr defaultColWidth="11.421875" defaultRowHeight="12.75"/>
  <cols>
    <col min="1" max="1" width="11.421875" style="126" customWidth="1"/>
    <col min="2" max="2" width="25.57421875" style="126" customWidth="1"/>
    <col min="3" max="3" width="58.57421875" style="126" customWidth="1"/>
    <col min="4" max="4" width="21.140625" style="127" customWidth="1"/>
    <col min="5" max="16384" width="11.421875" style="126" customWidth="1"/>
  </cols>
  <sheetData>
    <row r="1" ht="12.75"/>
    <row r="2" ht="12.75"/>
    <row r="3" ht="12.75"/>
    <row r="4" ht="12.75"/>
    <row r="7" ht="13.5" thickBot="1"/>
    <row r="8" spans="2:4" ht="26.25" thickBot="1">
      <c r="B8" s="128" t="s">
        <v>59</v>
      </c>
      <c r="C8" s="129" t="s">
        <v>27</v>
      </c>
      <c r="D8" s="130" t="s">
        <v>39</v>
      </c>
    </row>
    <row r="9" spans="2:4" ht="16.5" thickBot="1">
      <c r="B9" s="131">
        <v>4</v>
      </c>
      <c r="C9" s="132" t="s">
        <v>55</v>
      </c>
      <c r="D9" s="133" t="e">
        <f>Diagnostic!I8</f>
        <v>#N/A</v>
      </c>
    </row>
    <row r="10" spans="2:4" ht="13.5" thickBot="1">
      <c r="B10" s="134">
        <v>5</v>
      </c>
      <c r="C10" s="135" t="s">
        <v>56</v>
      </c>
      <c r="D10" s="136" t="e">
        <f>Diagnostic!I23</f>
        <v>#N/A</v>
      </c>
    </row>
    <row r="11" spans="2:4" ht="13.5" thickBot="1">
      <c r="B11" s="134">
        <v>6</v>
      </c>
      <c r="C11" s="135" t="s">
        <v>71</v>
      </c>
      <c r="D11" s="136" t="e">
        <f>Diagnostic!I46</f>
        <v>#N/A</v>
      </c>
    </row>
    <row r="12" spans="2:4" ht="13.5" thickBot="1">
      <c r="B12" s="134">
        <v>7</v>
      </c>
      <c r="C12" s="135" t="s">
        <v>57</v>
      </c>
      <c r="D12" s="136" t="e">
        <f>Diagnostic!I55</f>
        <v>#N/A</v>
      </c>
    </row>
    <row r="13" spans="2:4" ht="13.5" thickBot="1">
      <c r="B13" s="137">
        <v>8</v>
      </c>
      <c r="C13" s="138" t="s">
        <v>58</v>
      </c>
      <c r="D13" s="136" t="e">
        <f>Diagnostic!I87</f>
        <v>#N/A</v>
      </c>
    </row>
    <row r="14" spans="2:4" ht="13.5" thickBot="1">
      <c r="B14" s="139"/>
      <c r="C14" s="140" t="s">
        <v>28</v>
      </c>
      <c r="D14" s="78" t="e">
        <f>Diagnostic!J8</f>
        <v>#N/A</v>
      </c>
    </row>
  </sheetData>
  <sheetProtection/>
  <conditionalFormatting sqref="D9:D14">
    <cfRule type="cellIs" priority="1" dxfId="2" operator="between" stopIfTrue="1">
      <formula>0</formula>
      <formula>0.5</formula>
    </cfRule>
    <cfRule type="cellIs" priority="2" dxfId="1" operator="between" stopIfTrue="1">
      <formula>0.5</formula>
      <formula>0.75</formula>
    </cfRule>
    <cfRule type="cellIs" priority="3" dxfId="0" operator="between" stopIfTrue="1">
      <formula>0.75</formula>
      <formula>1</formula>
    </cfRule>
  </conditionalFormatting>
  <printOptions/>
  <pageMargins left="0.7" right="0.7" top="0.75" bottom="0.75" header="0.3" footer="0.3"/>
  <pageSetup orientation="portrait" paperSize="9"/>
  <legacyDrawing r:id="rId1"/>
</worksheet>
</file>

<file path=xl/worksheets/sheet5.xml><?xml version="1.0" encoding="utf-8"?>
<worksheet xmlns="http://schemas.openxmlformats.org/spreadsheetml/2006/main" xmlns:r="http://schemas.openxmlformats.org/officeDocument/2006/relationships">
  <sheetPr codeName="Feuil4"/>
  <dimension ref="A1:A1"/>
  <sheetViews>
    <sheetView zoomScalePageLayoutView="0" workbookViewId="0" topLeftCell="A1">
      <selection activeCell="C1" sqref="C1"/>
    </sheetView>
  </sheetViews>
  <sheetFormatPr defaultColWidth="11.421875" defaultRowHeight="12.75"/>
  <cols>
    <col min="1" max="16384" width="11.421875" style="126" customWidth="1"/>
  </cols>
  <sheetData/>
  <sheetProtection/>
  <printOptions/>
  <pageMargins left="0.7" right="0.7" top="0.75" bottom="0.75" header="0.3" footer="0.3"/>
  <pageSetup orientation="portrait" paperSize="9"/>
  <drawing r:id="rId2"/>
  <legacyDrawing r:id="rId1"/>
</worksheet>
</file>

<file path=xl/worksheets/sheet6.xml><?xml version="1.0" encoding="utf-8"?>
<worksheet xmlns="http://schemas.openxmlformats.org/spreadsheetml/2006/main" xmlns:r="http://schemas.openxmlformats.org/officeDocument/2006/relationships">
  <sheetPr codeName="Feuil5"/>
  <dimension ref="A4:E33"/>
  <sheetViews>
    <sheetView zoomScalePageLayoutView="0" workbookViewId="0" topLeftCell="A13">
      <selection activeCell="E10" sqref="E10"/>
    </sheetView>
  </sheetViews>
  <sheetFormatPr defaultColWidth="11.421875" defaultRowHeight="12.75"/>
  <cols>
    <col min="1" max="1" width="11.421875" style="79" customWidth="1"/>
    <col min="2" max="2" width="59.57421875" style="81" customWidth="1"/>
    <col min="5" max="5" width="14.00390625" style="0" customWidth="1"/>
  </cols>
  <sheetData>
    <row r="3" ht="15" thickBot="1"/>
    <row r="4" spans="1:5" ht="15.75" customHeight="1" thickBot="1">
      <c r="A4" s="278">
        <v>4</v>
      </c>
      <c r="B4" s="83" t="s">
        <v>13</v>
      </c>
      <c r="C4" s="84" t="e">
        <f>Diagnostic!H8</f>
        <v>#N/A</v>
      </c>
      <c r="E4" s="82"/>
    </row>
    <row r="5" spans="1:3" ht="15.75" customHeight="1" thickBot="1">
      <c r="A5" s="279"/>
      <c r="B5" s="83" t="s">
        <v>171</v>
      </c>
      <c r="C5" s="80" t="e">
        <f>Diagnostic!H13</f>
        <v>#N/A</v>
      </c>
    </row>
    <row r="6" spans="1:3" ht="15.75" customHeight="1" thickBot="1">
      <c r="A6" s="280"/>
      <c r="B6" s="92" t="s">
        <v>172</v>
      </c>
      <c r="C6" s="93" t="e">
        <f>Diagnostic!H20</f>
        <v>#N/A</v>
      </c>
    </row>
    <row r="7" spans="1:3" s="106" customFormat="1" ht="16.5" customHeight="1">
      <c r="A7" s="104"/>
      <c r="B7" s="105"/>
      <c r="C7" s="73"/>
    </row>
    <row r="8" spans="1:3" s="106" customFormat="1" ht="16.5" customHeight="1" thickBot="1">
      <c r="A8" s="104"/>
      <c r="B8" s="105"/>
      <c r="C8" s="73"/>
    </row>
    <row r="9" spans="1:3" ht="15.75" customHeight="1" thickBot="1">
      <c r="A9" s="278">
        <v>5</v>
      </c>
      <c r="B9" s="92" t="s">
        <v>170</v>
      </c>
      <c r="C9" s="107" t="e">
        <f>Diagnostic!H23</f>
        <v>#N/A</v>
      </c>
    </row>
    <row r="10" spans="1:3" ht="15.75" customHeight="1" thickBot="1">
      <c r="A10" s="279"/>
      <c r="B10" s="94" t="s">
        <v>17</v>
      </c>
      <c r="C10" s="88" t="e">
        <f>Diagnostic!H30</f>
        <v>#N/A</v>
      </c>
    </row>
    <row r="11" spans="1:3" ht="15.75" customHeight="1" thickBot="1">
      <c r="A11" s="279"/>
      <c r="B11" s="102" t="s">
        <v>173</v>
      </c>
      <c r="C11" s="87" t="e">
        <f>Diagnostic!H37</f>
        <v>#N/A</v>
      </c>
    </row>
    <row r="12" spans="1:3" ht="15.75" customHeight="1" thickBot="1">
      <c r="A12" s="280"/>
      <c r="B12" s="103" t="s">
        <v>174</v>
      </c>
      <c r="C12" s="95" t="e">
        <f>Diagnostic!H41</f>
        <v>#N/A</v>
      </c>
    </row>
    <row r="13" spans="1:3" s="106" customFormat="1" ht="15.75" customHeight="1">
      <c r="A13" s="104"/>
      <c r="B13" s="105"/>
      <c r="C13" s="73"/>
    </row>
    <row r="14" spans="1:3" s="106" customFormat="1" ht="16.5" customHeight="1" thickBot="1">
      <c r="A14" s="104"/>
      <c r="B14" s="105"/>
      <c r="C14" s="73"/>
    </row>
    <row r="15" spans="1:3" ht="15.75" customHeight="1" thickBot="1">
      <c r="A15" s="278">
        <v>6</v>
      </c>
      <c r="B15" s="83" t="s">
        <v>97</v>
      </c>
      <c r="C15" s="96" t="e">
        <f>Diagnostic!H46</f>
        <v>#N/A</v>
      </c>
    </row>
    <row r="16" spans="1:3" ht="15.75" customHeight="1" thickBot="1">
      <c r="A16" s="279"/>
      <c r="B16" s="83" t="s">
        <v>175</v>
      </c>
      <c r="C16" s="89" t="e">
        <f>Diagnostic!H47</f>
        <v>#N/A</v>
      </c>
    </row>
    <row r="17" spans="1:3" ht="12.75" customHeight="1" thickBot="1">
      <c r="A17" s="280"/>
      <c r="B17" s="92" t="s">
        <v>176</v>
      </c>
      <c r="C17" s="97" t="e">
        <f>Diagnostic!H52</f>
        <v>#N/A</v>
      </c>
    </row>
    <row r="18" spans="1:3" s="106" customFormat="1" ht="12.75" customHeight="1">
      <c r="A18" s="104"/>
      <c r="B18" s="105"/>
      <c r="C18" s="73"/>
    </row>
    <row r="19" spans="1:3" s="106" customFormat="1" ht="12.75" customHeight="1" thickBot="1">
      <c r="A19" s="104"/>
      <c r="B19" s="105"/>
      <c r="C19" s="73"/>
    </row>
    <row r="20" spans="1:3" ht="15.75" customHeight="1" thickBot="1">
      <c r="A20" s="278">
        <v>7</v>
      </c>
      <c r="B20" s="83" t="s">
        <v>177</v>
      </c>
      <c r="C20" s="98" t="e">
        <f>Diagnostic!H55</f>
        <v>#N/A</v>
      </c>
    </row>
    <row r="21" spans="1:3" ht="15.75" customHeight="1" thickBot="1">
      <c r="A21" s="279"/>
      <c r="B21" s="92" t="s">
        <v>178</v>
      </c>
      <c r="C21" s="90" t="e">
        <f>Diagnostic!H62</f>
        <v>#N/A</v>
      </c>
    </row>
    <row r="22" spans="1:3" ht="15.75" customHeight="1" thickBot="1">
      <c r="A22" s="279"/>
      <c r="B22" s="85" t="s">
        <v>179</v>
      </c>
      <c r="C22" s="90" t="e">
        <f>Diagnostic!H67</f>
        <v>#N/A</v>
      </c>
    </row>
    <row r="23" spans="1:3" ht="15.75" customHeight="1" thickBot="1">
      <c r="A23" s="279"/>
      <c r="B23" s="92" t="s">
        <v>180</v>
      </c>
      <c r="C23" s="90" t="e">
        <f>Diagnostic!H75</f>
        <v>#N/A</v>
      </c>
    </row>
    <row r="24" spans="1:3" ht="15.75" customHeight="1" thickBot="1">
      <c r="A24" s="280"/>
      <c r="B24" s="86" t="s">
        <v>181</v>
      </c>
      <c r="C24" s="99" t="e">
        <f>Diagnostic!H81</f>
        <v>#N/A</v>
      </c>
    </row>
    <row r="25" spans="1:3" s="106" customFormat="1" ht="15.75" customHeight="1" thickBot="1">
      <c r="A25" s="104"/>
      <c r="B25" s="86" t="s">
        <v>7</v>
      </c>
      <c r="C25" s="99" t="e">
        <f>Diagnostic!H85</f>
        <v>#N/A</v>
      </c>
    </row>
    <row r="26" spans="1:3" s="106" customFormat="1" ht="16.5" customHeight="1" thickBot="1">
      <c r="A26" s="104"/>
      <c r="B26" s="105"/>
      <c r="C26" s="73"/>
    </row>
    <row r="27" spans="1:3" ht="16.5" customHeight="1" thickBot="1">
      <c r="A27" s="278">
        <v>8</v>
      </c>
      <c r="B27" s="83" t="s">
        <v>182</v>
      </c>
      <c r="C27" s="100" t="e">
        <f>Diagnostic!H87</f>
        <v>#N/A</v>
      </c>
    </row>
    <row r="28" spans="1:3" ht="15" thickBot="1">
      <c r="A28" s="279"/>
      <c r="B28" s="83" t="s">
        <v>183</v>
      </c>
      <c r="C28" s="91" t="e">
        <f>Diagnostic!H95</f>
        <v>#N/A</v>
      </c>
    </row>
    <row r="29" spans="1:3" ht="15.75" customHeight="1" thickBot="1">
      <c r="A29" s="279"/>
      <c r="B29" s="83" t="s">
        <v>184</v>
      </c>
      <c r="C29" s="91" t="e">
        <f>Diagnostic!H100</f>
        <v>#N/A</v>
      </c>
    </row>
    <row r="30" spans="1:3" ht="15.75" customHeight="1" thickBot="1">
      <c r="A30" s="280"/>
      <c r="B30" s="92" t="s">
        <v>185</v>
      </c>
      <c r="C30" s="101" t="e">
        <f>Diagnostic!H105</f>
        <v>#N/A</v>
      </c>
    </row>
    <row r="31" spans="1:3" s="106" customFormat="1" ht="16.5" customHeight="1">
      <c r="A31" s="104"/>
      <c r="B31" s="105"/>
      <c r="C31" s="73"/>
    </row>
    <row r="32" spans="1:3" s="106" customFormat="1" ht="15.75" customHeight="1">
      <c r="A32" s="104"/>
      <c r="B32" s="105"/>
      <c r="C32" s="73"/>
    </row>
    <row r="33" spans="1:3" s="106" customFormat="1" ht="16.5" customHeight="1">
      <c r="A33" s="104"/>
      <c r="B33" s="105"/>
      <c r="C33" s="73"/>
    </row>
  </sheetData>
  <sheetProtection/>
  <mergeCells count="5">
    <mergeCell ref="A15:A17"/>
    <mergeCell ref="A20:A24"/>
    <mergeCell ref="A27:A30"/>
    <mergeCell ref="A4:A6"/>
    <mergeCell ref="A9:A1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Feuil6"/>
  <dimension ref="A1:A1"/>
  <sheetViews>
    <sheetView zoomScalePageLayoutView="0" workbookViewId="0" topLeftCell="A1">
      <selection activeCell="C1" sqref="C1"/>
    </sheetView>
  </sheetViews>
  <sheetFormatPr defaultColWidth="11.421875" defaultRowHeight="12.75"/>
  <cols>
    <col min="1" max="16384" width="11.421875" style="126" customWidth="1"/>
  </cols>
  <sheetData/>
  <sheetProtection/>
  <printOptions/>
  <pageMargins left="0.7" right="0.7" top="0.75" bottom="0.75" header="0.3" footer="0.3"/>
  <pageSetup orientation="portrait" paperSize="9"/>
  <drawing r:id="rId2"/>
  <legacyDrawing r:id="rId1"/>
</worksheet>
</file>

<file path=xl/worksheets/sheet8.xml><?xml version="1.0" encoding="utf-8"?>
<worksheet xmlns="http://schemas.openxmlformats.org/spreadsheetml/2006/main" xmlns:r="http://schemas.openxmlformats.org/officeDocument/2006/relationships">
  <sheetPr codeName="Feuil8"/>
  <dimension ref="A1:A1"/>
  <sheetViews>
    <sheetView zoomScalePageLayoutView="0" workbookViewId="0" topLeftCell="A1">
      <selection activeCell="C1" sqref="C1"/>
    </sheetView>
  </sheetViews>
  <sheetFormatPr defaultColWidth="11.421875" defaultRowHeight="12.75"/>
  <cols>
    <col min="1" max="16384" width="11.421875" style="126" customWidth="1"/>
  </cols>
  <sheetData/>
  <sheetProtection/>
  <printOptions/>
  <pageMargins left="0.7" right="0.7" top="0.75" bottom="0.75" header="0.3" footer="0.3"/>
  <pageSetup orientation="portrait" paperSize="9"/>
  <drawing r:id="rId2"/>
  <legacyDrawing r:id="rId1"/>
</worksheet>
</file>

<file path=xl/worksheets/sheet9.xml><?xml version="1.0" encoding="utf-8"?>
<worksheet xmlns="http://schemas.openxmlformats.org/spreadsheetml/2006/main" xmlns:r="http://schemas.openxmlformats.org/officeDocument/2006/relationships">
  <sheetPr codeName="Feuil9"/>
  <dimension ref="A1:A1"/>
  <sheetViews>
    <sheetView zoomScalePageLayoutView="0" workbookViewId="0" topLeftCell="A1">
      <selection activeCell="C1" sqref="C1"/>
    </sheetView>
  </sheetViews>
  <sheetFormatPr defaultColWidth="11.421875" defaultRowHeight="12.75"/>
  <cols>
    <col min="1" max="16384" width="11.421875" style="126" customWidth="1"/>
  </cols>
  <sheetData>
    <row r="1" ht="12.75">
      <c r="A1" s="141"/>
    </row>
  </sheetData>
  <sheetProtection/>
  <printOptions/>
  <pageMargins left="0.7" right="0.7" top="0.75" bottom="0.75" header="0.3" footer="0.3"/>
  <pageSetup orientation="portrait" paperSize="9"/>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AREVA T&amp;D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IST</dc:creator>
  <cp:keywords/>
  <dc:description/>
  <cp:lastModifiedBy>Mateo</cp:lastModifiedBy>
  <dcterms:created xsi:type="dcterms:W3CDTF">2006-11-17T09:59:03Z</dcterms:created>
  <dcterms:modified xsi:type="dcterms:W3CDTF">2008-01-15T09:45:22Z</dcterms:modified>
  <cp:category/>
  <cp:version/>
  <cp:contentType/>
  <cp:contentStatus/>
</cp:coreProperties>
</file>