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8925" tabRatio="648" activeTab="2"/>
  </bookViews>
  <sheets>
    <sheet name="SOMMAIRE" sheetId="1" r:id="rId1"/>
    <sheet name="Lisez-moi" sheetId="2" r:id="rId2"/>
    <sheet name="Grille_d_évaluatiuon" sheetId="3" r:id="rId3"/>
    <sheet name="Résultat Global" sheetId="4" r:id="rId4"/>
    <sheet name="Cotation_de_l_évaluation " sheetId="5" r:id="rId5"/>
    <sheet name="Aide-Mémoire" sheetId="6" r:id="rId6"/>
  </sheets>
  <definedNames/>
  <calcPr fullCalcOnLoad="1"/>
</workbook>
</file>

<file path=xl/sharedStrings.xml><?xml version="1.0" encoding="utf-8"?>
<sst xmlns="http://schemas.openxmlformats.org/spreadsheetml/2006/main" count="189" uniqueCount="118">
  <si>
    <t>A - Donner du Sens</t>
  </si>
  <si>
    <t>Jamais</t>
  </si>
  <si>
    <t>Rarrement</t>
  </si>
  <si>
    <t>Systématiquement</t>
  </si>
  <si>
    <t>Résultat (%)</t>
  </si>
  <si>
    <t>Régulièrement</t>
  </si>
  <si>
    <t>C - Assurer le soutien</t>
  </si>
  <si>
    <t>D - Renforcer les solidarités</t>
  </si>
  <si>
    <t>OBSERVATIONS</t>
  </si>
  <si>
    <t>COTATION</t>
  </si>
  <si>
    <t>Cotations</t>
  </si>
  <si>
    <t>Moyennes</t>
  </si>
  <si>
    <t>Positionner la raison d’être de l'entité</t>
  </si>
  <si>
    <t xml:space="preserve">Identifier les attentes, les objectifs  et les enjeux associés des clients/public/bénéficiaires </t>
  </si>
  <si>
    <t>Mesurer la situation initiale (interne et externe et benchmarking)</t>
  </si>
  <si>
    <t>Expliciter la mission principale de l’entité et sa mesure de succès</t>
  </si>
  <si>
    <t>Définir la stratégie d’action au sein de l'entité</t>
  </si>
  <si>
    <t>Décliner la mission en objectifs mesurables à court et moyen terme (Faire un schéma stratégique)</t>
  </si>
  <si>
    <t>Evaluer l'impact des objectifs et leurs plus-value sur la qualité du service fournis</t>
  </si>
  <si>
    <t>Identifier les fonctions de chaque acteur</t>
  </si>
  <si>
    <t>Identifier les plans d’action avec le personnel/délégués concernés</t>
  </si>
  <si>
    <t>Identifier les mesures de succès des plans d’action avec le personnel concerné</t>
  </si>
  <si>
    <t>S'assurer que les enjeux, les interactions et les tâches à effectuer par le personnel sont bien comprises</t>
  </si>
  <si>
    <t>Planifier le suivi et ses améliorations</t>
  </si>
  <si>
    <t>B - Organiser le suivi</t>
  </si>
  <si>
    <t>Déployer le suivi</t>
  </si>
  <si>
    <t>Exploiter les résultats de suivi</t>
  </si>
  <si>
    <t>Définir les jalons de suivi hebdomadaires, trimestriels, annuels avec le personnel/collaborateurs</t>
  </si>
  <si>
    <t>Fixer les indicateurs de succès des actions à mener</t>
  </si>
  <si>
    <t>Instaurer un système de traçabilité des enregistrements</t>
  </si>
  <si>
    <t>Identifier les processus et interfaces critiques</t>
  </si>
  <si>
    <t xml:space="preserve">Prévoir avec le personnel des alternatives aux risques potentiels </t>
  </si>
  <si>
    <t>Informer le personnel sur l'état d'avancement des activités</t>
  </si>
  <si>
    <t>Comparer les résultats aux objectifs initiaux fixés</t>
  </si>
  <si>
    <t>Mettre en œuvre les actions correctives éventuelles avec le personnel</t>
  </si>
  <si>
    <t>Faire un compte rendu d’étape rassemblant résultats, incidents, événements, état d’avancement et intervenants</t>
  </si>
  <si>
    <t xml:space="preserve">Gérer les compétences, aptitudes
et connaissances internes
</t>
  </si>
  <si>
    <t xml:space="preserve">Allouer les ressources nécessaires et développer les
motivations
</t>
  </si>
  <si>
    <t>Travailler avec délégation et progresser collectivement</t>
  </si>
  <si>
    <t>Créer un environnement de travail positif où chacun puisse s'épanouir</t>
  </si>
  <si>
    <t>Proposer des plans de formations en rapport avec la mission (le sens et le suivi)</t>
  </si>
  <si>
    <t>Valoriser socialement le personnel et développer ses talents</t>
  </si>
  <si>
    <t>Donner le pouvoir et l’autonomie dont les employés ont besoin pour faire leur travail</t>
  </si>
  <si>
    <t>Développer la transparence et l'accessibilité de toute information nécessaire</t>
  </si>
  <si>
    <t>S'assurer de la plus-value de l'information (transversale et verticale)</t>
  </si>
  <si>
    <t>Etre impliqué et concerné par les résultats individuels et collectifs</t>
  </si>
  <si>
    <t>Partager les responsabilités , les succès et les risques</t>
  </si>
  <si>
    <t>Contribuer à une démarche d'amélioration continue collective</t>
  </si>
  <si>
    <t>Développer les réseaux, l'union et la force collective</t>
  </si>
  <si>
    <t>Créer un environnement apprenant</t>
  </si>
  <si>
    <t>Agir avec inférence (se mettre à la place de l'autre) et bienveillance</t>
  </si>
  <si>
    <t>Considérer l'échec comme source d'apprentissage et de progrés</t>
  </si>
  <si>
    <t>Donner de l’énergie aux employés et la canaliser</t>
  </si>
  <si>
    <t>Créer des évènements/ récompenser le personnel/ Développer la confiance en soi</t>
  </si>
  <si>
    <t>Encourager le partage de l'information</t>
  </si>
  <si>
    <t>Tenir informés les collaborateurs des avancées réalisées</t>
  </si>
  <si>
    <t>Décloisonner et motiver le personnel pour progresser ensemble</t>
  </si>
  <si>
    <t>Etre à l’écoute et s'ouvrir aux autres, respecter et apprecier leurs différences</t>
  </si>
  <si>
    <t>Eliminer les gênes et les irritations dans les conditions de travail</t>
  </si>
  <si>
    <t>Proposer des améliorations pouvant être utiles aux autres</t>
  </si>
  <si>
    <t xml:space="preserve">Communiquer les objectifs et s’assurer que chaque collaborateurs les ai bien COMPRIS
mission toute entière
</t>
  </si>
  <si>
    <t>S1: Donner du sens</t>
  </si>
  <si>
    <t>S2: Organiser le Suivi</t>
  </si>
  <si>
    <t>S3: Assurer le soutien</t>
  </si>
  <si>
    <t>S4: Renforcer la solidarité</t>
  </si>
  <si>
    <r>
      <t xml:space="preserve">Donner du </t>
    </r>
    <r>
      <rPr>
        <b/>
        <sz val="12"/>
        <rFont val="Verdana Ref"/>
        <family val="0"/>
      </rPr>
      <t>SENS</t>
    </r>
  </si>
  <si>
    <t>Positionner la raison d'être de l'entreprise</t>
  </si>
  <si>
    <t>Définir la stratégie  d'action au sein de l'entité</t>
  </si>
  <si>
    <t>Organiser le SUIVI</t>
  </si>
  <si>
    <t>Résultats en (%)</t>
  </si>
  <si>
    <t>Exploiter les résultats du suivi</t>
  </si>
  <si>
    <t>Assurer le SOUTIEN</t>
  </si>
  <si>
    <t>Gerer les compétences, aptitudes et connaissances internes</t>
  </si>
  <si>
    <t>Allouer les ressources nécessaires et  développer les motivations</t>
  </si>
  <si>
    <t>Travailler avec délégations et progresser collectivement</t>
  </si>
  <si>
    <t>Renforcer la SOLIDARITE</t>
  </si>
  <si>
    <t>Résultats (%)</t>
  </si>
  <si>
    <t>Agir avec inférence et bienveillance</t>
  </si>
  <si>
    <t xml:space="preserve">Donner du Sens </t>
  </si>
  <si>
    <t>Organiser le Suivi</t>
  </si>
  <si>
    <t>Assurer le Soutien</t>
  </si>
  <si>
    <t>Renforcer la Solidarité</t>
  </si>
  <si>
    <t>Moyenne</t>
  </si>
  <si>
    <t>Evaluation des "4S"</t>
  </si>
  <si>
    <t>Faites vous une étude de l'existant ou mesurez vous la situation initiale interne et externe ?</t>
  </si>
  <si>
    <t>Explicitez vous la mission principale de l’entité et sa mesure de succès ?</t>
  </si>
  <si>
    <t>Déclinez vous la mission en objectifs mesurables à court et moyen terme ? (Faire un schéma stratégique)</t>
  </si>
  <si>
    <t>Evaluez vous l'impact des objectifs et leurs plus-value sur la qualité du service fournis ou produit ?</t>
  </si>
  <si>
    <t xml:space="preserve">Identifiez vous les attentes, les objectifs  et les enjeux associés des clients/public/bénéficiaires ? </t>
  </si>
  <si>
    <t>Communiquez vous les objectifs aux collaborateurs ? et vous assurez vous que chacun les a bien compris ?</t>
  </si>
  <si>
    <t>Identifiez vous les plans d’action avec le personnel/délégués concernés ?</t>
  </si>
  <si>
    <t>Identifiez vous les mesures de succès des plans d’action avec le personnel concerné ?</t>
  </si>
  <si>
    <t>Vous assurez vous que les enjeux, les interactions et les tâches à effectuer par le personnel sont bien comprises ?</t>
  </si>
  <si>
    <t>Définissez vous des jalons de suivi hebdomadaires, trimestriels, annuels avec le personnel/collaborateurs ?</t>
  </si>
  <si>
    <t>Fixez vous des indicateurs de succès pertinants mesurables des actions à mener ?</t>
  </si>
  <si>
    <t>Instaurez vous un système de traçabilité des enregistrements ?</t>
  </si>
  <si>
    <t>Identifiez vous les processus et interfaces critiques ?</t>
  </si>
  <si>
    <t xml:space="preserve">Prévoyez vous avec le personnel des alternatives aux risques potentiels ? </t>
  </si>
  <si>
    <t>Informez vous le personnel sur l'état d'avancement des activités ?</t>
  </si>
  <si>
    <t>Comparez vous les résultats aux objectifs initiaux fixés ?</t>
  </si>
  <si>
    <t>Mettez vous en œuvre les actions correctives éventuelles avec le personnel ?</t>
  </si>
  <si>
    <t>Faites vous un compte rendu d’étape rassemblant résultats, incidents, événements, état d’avancement et intervenants ?</t>
  </si>
  <si>
    <t>Créez vous un environnement de travail positif où chacun puisse s'épanouir ?</t>
  </si>
  <si>
    <t>Proposez vous des plans de formations en rapport avec les exigences de la mission définis dans le sens et le suivi ?</t>
  </si>
  <si>
    <t>Valorisez vous socialement le personnel et développez vous ses talents ?</t>
  </si>
  <si>
    <t>Donnez vous le pouvoir et l’autonomie dont les employés ont besoin pour faire leur travail ?</t>
  </si>
  <si>
    <t>Développez vous la transparence et l'accessibilité de toute information nécessaire ?</t>
  </si>
  <si>
    <t>Vous assurez vous de la plus-value de l'information (transversale et verticale) ?</t>
  </si>
  <si>
    <t>Etes vous impliqué et concerné par les résultats individuels et collectifs ?</t>
  </si>
  <si>
    <t>Contribuez vous à une démarche d'amélioration continue collective ?</t>
  </si>
  <si>
    <t>Considérez vous l'échec comme source d'apprentissage et de progrés ?</t>
  </si>
  <si>
    <t>Donnez vous de l’énergie aux employés ?  la canalisez vous ?</t>
  </si>
  <si>
    <t>Créez vous des évènements pour récompenser et partager avec le personnel le succès des tâches entreprises  ?</t>
  </si>
  <si>
    <t>Encouragez vous le partage de l'information ?</t>
  </si>
  <si>
    <t>Tenez vous informés les collaborateurs des avancées réalisées ?</t>
  </si>
  <si>
    <t>Etes vous à l’écoute du personnel ?  Respectez vous et appreciez vous leurs différences ?</t>
  </si>
  <si>
    <t>Eliminez vous les gênes et les irritations dans les conditions de travail ?</t>
  </si>
  <si>
    <t>Proposez des améliorations pouvant être utiles aux autres 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</si>
</sst>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Verdana Ref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sz val="12"/>
      <name val="Verdana Ref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Verdana Re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b/>
      <sz val="28"/>
      <color indexed="62"/>
      <name val="Calisto MT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2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9"/>
      <name val="Arial"/>
      <family val="0"/>
    </font>
    <font>
      <b/>
      <i/>
      <sz val="12"/>
      <color indexed="8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20"/>
      <color indexed="8"/>
      <name val="Arial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b/>
      <sz val="2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16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164" fontId="0" fillId="34" borderId="20" xfId="0" applyNumberFormat="1" applyFill="1" applyBorder="1" applyAlignment="1">
      <alignment vertical="center"/>
    </xf>
    <xf numFmtId="164" fontId="0" fillId="34" borderId="21" xfId="0" applyNumberFormat="1" applyFill="1" applyBorder="1" applyAlignment="1">
      <alignment vertical="center"/>
    </xf>
    <xf numFmtId="164" fontId="0" fillId="34" borderId="22" xfId="0" applyNumberFormat="1" applyFill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4" fontId="0" fillId="34" borderId="0" xfId="0" applyNumberFormat="1" applyFill="1" applyBorder="1" applyAlignment="1">
      <alignment vertical="center"/>
    </xf>
    <xf numFmtId="164" fontId="0" fillId="34" borderId="15" xfId="0" applyNumberFormat="1" applyFill="1" applyBorder="1" applyAlignment="1">
      <alignment vertical="center"/>
    </xf>
    <xf numFmtId="164" fontId="0" fillId="34" borderId="17" xfId="0" applyNumberFormat="1" applyFill="1" applyBorder="1" applyAlignment="1">
      <alignment vertical="center"/>
    </xf>
    <xf numFmtId="164" fontId="0" fillId="34" borderId="18" xfId="0" applyNumberFormat="1" applyFill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2" fillId="20" borderId="10" xfId="0" applyFont="1" applyFill="1" applyBorder="1" applyAlignment="1">
      <alignment/>
    </xf>
    <xf numFmtId="0" fontId="0" fillId="9" borderId="20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16" borderId="26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6" borderId="26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left" vertical="center" wrapText="1"/>
    </xf>
    <xf numFmtId="0" fontId="5" fillId="38" borderId="28" xfId="0" applyFont="1" applyFill="1" applyBorder="1" applyAlignment="1">
      <alignment horizontal="left" vertical="center" wrapText="1"/>
    </xf>
    <xf numFmtId="9" fontId="14" fillId="39" borderId="28" xfId="0" applyNumberFormat="1" applyFont="1" applyFill="1" applyBorder="1" applyAlignment="1">
      <alignment horizontal="center" vertical="center"/>
    </xf>
    <xf numFmtId="9" fontId="14" fillId="39" borderId="29" xfId="0" applyNumberFormat="1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left" vertical="center"/>
    </xf>
    <xf numFmtId="0" fontId="6" fillId="20" borderId="31" xfId="0" applyFont="1" applyFill="1" applyBorder="1" applyAlignment="1">
      <alignment/>
    </xf>
    <xf numFmtId="0" fontId="5" fillId="20" borderId="31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left" vertical="center" wrapText="1"/>
    </xf>
    <xf numFmtId="0" fontId="5" fillId="38" borderId="34" xfId="0" applyFont="1" applyFill="1" applyBorder="1" applyAlignment="1">
      <alignment horizontal="left" vertical="center" wrapText="1"/>
    </xf>
    <xf numFmtId="9" fontId="14" fillId="39" borderId="34" xfId="0" applyNumberFormat="1" applyFont="1" applyFill="1" applyBorder="1" applyAlignment="1">
      <alignment horizontal="center" vertical="center"/>
    </xf>
    <xf numFmtId="9" fontId="14" fillId="39" borderId="35" xfId="0" applyNumberFormat="1" applyFont="1" applyFill="1" applyBorder="1" applyAlignment="1">
      <alignment horizontal="center" vertical="center"/>
    </xf>
    <xf numFmtId="0" fontId="62" fillId="20" borderId="36" xfId="0" applyFont="1" applyFill="1" applyBorder="1" applyAlignment="1">
      <alignment horizontal="left"/>
    </xf>
    <xf numFmtId="0" fontId="0" fillId="20" borderId="37" xfId="0" applyFill="1" applyBorder="1" applyAlignment="1">
      <alignment horizontal="left"/>
    </xf>
    <xf numFmtId="0" fontId="0" fillId="20" borderId="38" xfId="0" applyFill="1" applyBorder="1" applyAlignment="1">
      <alignment horizontal="left"/>
    </xf>
    <xf numFmtId="0" fontId="62" fillId="20" borderId="39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9" fontId="60" fillId="22" borderId="41" xfId="0" applyNumberFormat="1" applyFont="1" applyFill="1" applyBorder="1" applyAlignment="1">
      <alignment horizontal="center"/>
    </xf>
    <xf numFmtId="0" fontId="60" fillId="22" borderId="42" xfId="0" applyFont="1" applyFill="1" applyBorder="1" applyAlignment="1">
      <alignment horizontal="center"/>
    </xf>
    <xf numFmtId="9" fontId="60" fillId="22" borderId="43" xfId="0" applyNumberFormat="1" applyFont="1" applyFill="1" applyBorder="1" applyAlignment="1">
      <alignment horizontal="center"/>
    </xf>
    <xf numFmtId="0" fontId="60" fillId="22" borderId="44" xfId="0" applyFont="1" applyFill="1" applyBorder="1" applyAlignment="1">
      <alignment horizontal="center"/>
    </xf>
    <xf numFmtId="0" fontId="63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63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2" fillId="20" borderId="14" xfId="0" applyFont="1" applyFill="1" applyBorder="1" applyAlignment="1">
      <alignment horizontal="left"/>
    </xf>
    <xf numFmtId="0" fontId="0" fillId="20" borderId="12" xfId="0" applyFill="1" applyBorder="1" applyAlignment="1">
      <alignment horizontal="left"/>
    </xf>
    <xf numFmtId="0" fontId="0" fillId="20" borderId="51" xfId="0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1" xfId="0" applyBorder="1" applyAlignment="1">
      <alignment horizontal="left"/>
    </xf>
    <xf numFmtId="9" fontId="60" fillId="22" borderId="39" xfId="0" applyNumberFormat="1" applyFont="1" applyFill="1" applyBorder="1" applyAlignment="1">
      <alignment horizontal="center"/>
    </xf>
    <xf numFmtId="0" fontId="60" fillId="22" borderId="40" xfId="0" applyFont="1" applyFill="1" applyBorder="1" applyAlignment="1">
      <alignment horizontal="center"/>
    </xf>
    <xf numFmtId="9" fontId="60" fillId="22" borderId="52" xfId="0" applyNumberFormat="1" applyFont="1" applyFill="1" applyBorder="1" applyAlignment="1">
      <alignment horizontal="center"/>
    </xf>
    <xf numFmtId="0" fontId="60" fillId="22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62" fillId="20" borderId="14" xfId="0" applyFont="1" applyFill="1" applyBorder="1" applyAlignment="1">
      <alignment horizontal="center"/>
    </xf>
    <xf numFmtId="0" fontId="62" fillId="20" borderId="13" xfId="0" applyFont="1" applyFill="1" applyBorder="1" applyAlignment="1">
      <alignment horizontal="center"/>
    </xf>
    <xf numFmtId="9" fontId="62" fillId="22" borderId="24" xfId="0" applyNumberFormat="1" applyFont="1" applyFill="1" applyBorder="1" applyAlignment="1">
      <alignment horizontal="center"/>
    </xf>
    <xf numFmtId="0" fontId="62" fillId="22" borderId="53" xfId="0" applyFont="1" applyFill="1" applyBorder="1" applyAlignment="1">
      <alignment horizontal="center"/>
    </xf>
    <xf numFmtId="9" fontId="62" fillId="22" borderId="45" xfId="0" applyNumberFormat="1" applyFont="1" applyFill="1" applyBorder="1" applyAlignment="1">
      <alignment horizontal="center"/>
    </xf>
    <xf numFmtId="0" fontId="62" fillId="22" borderId="42" xfId="0" applyFont="1" applyFill="1" applyBorder="1" applyAlignment="1">
      <alignment horizontal="center"/>
    </xf>
    <xf numFmtId="9" fontId="62" fillId="22" borderId="48" xfId="0" applyNumberFormat="1" applyFont="1" applyFill="1" applyBorder="1" applyAlignment="1">
      <alignment horizontal="center"/>
    </xf>
    <xf numFmtId="0" fontId="62" fillId="22" borderId="44" xfId="0" applyFont="1" applyFill="1" applyBorder="1" applyAlignment="1">
      <alignment horizontal="center"/>
    </xf>
    <xf numFmtId="0" fontId="62" fillId="23" borderId="36" xfId="0" applyFont="1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62" fillId="0" borderId="14" xfId="0" applyFont="1" applyBorder="1" applyAlignment="1">
      <alignment horizontal="left"/>
    </xf>
    <xf numFmtId="9" fontId="60" fillId="0" borderId="26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23" borderId="39" xfId="0" applyFont="1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9" fontId="0" fillId="0" borderId="2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64" fillId="40" borderId="20" xfId="0" applyFont="1" applyFill="1" applyBorder="1" applyAlignment="1">
      <alignment horizontal="center" vertical="center" wrapText="1"/>
    </xf>
    <xf numFmtId="0" fontId="65" fillId="40" borderId="21" xfId="0" applyFont="1" applyFill="1" applyBorder="1" applyAlignment="1">
      <alignment horizontal="center" vertical="center" wrapText="1"/>
    </xf>
    <xf numFmtId="0" fontId="65" fillId="40" borderId="22" xfId="0" applyFont="1" applyFill="1" applyBorder="1" applyAlignment="1">
      <alignment horizontal="center" vertical="center" wrapText="1"/>
    </xf>
    <xf numFmtId="0" fontId="65" fillId="40" borderId="17" xfId="0" applyFont="1" applyFill="1" applyBorder="1" applyAlignment="1">
      <alignment horizontal="center" vertical="center" wrapText="1"/>
    </xf>
    <xf numFmtId="0" fontId="65" fillId="40" borderId="18" xfId="0" applyFont="1" applyFill="1" applyBorder="1" applyAlignment="1">
      <alignment horizontal="center" vertical="center" wrapText="1"/>
    </xf>
    <xf numFmtId="0" fontId="65" fillId="40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Donner du Sens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55"/>
          <c:y val="0.34425"/>
          <c:w val="0.4255"/>
          <c:h val="0.447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Global'!$D$23:$D$25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'Résultat Global'!$A$23:$E$25</c:f>
              <c:multiLvlStrCache/>
            </c:multiLvlStrRef>
          </c:cat>
          <c:val>
            <c:numRef>
              <c:f>'Résultat Global'!$E$23:$E$25</c:f>
              <c:numCache/>
            </c:numRef>
          </c:val>
        </c:ser>
        <c:axId val="50512554"/>
        <c:axId val="51959803"/>
      </c:radarChart>
      <c:catAx>
        <c:axId val="50512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Organiser le Suivi</a:t>
            </a:r>
          </a:p>
        </c:rich>
      </c:tx>
      <c:layout>
        <c:manualLayout>
          <c:xMode val="factor"/>
          <c:yMode val="factor"/>
          <c:x val="-0.003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5"/>
          <c:y val="0.29825"/>
          <c:w val="0.47575"/>
          <c:h val="0.541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Global'!$H$23:$H$25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Global'!$I$23:$I$25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Global'!$J$23:$J$25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Global'!$G$23:$G$25</c:f>
              <c:strCache/>
            </c:strRef>
          </c:cat>
          <c:val>
            <c:numRef>
              <c:f>'Résultat Global'!$K$23:$K$25</c:f>
              <c:numCache/>
            </c:numRef>
          </c:val>
        </c:ser>
        <c:axId val="64985044"/>
        <c:axId val="47994485"/>
      </c:radarChart>
      <c:catAx>
        <c:axId val="649850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Assurer le Soutien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5"/>
          <c:y val="0.3515"/>
          <c:w val="0.356"/>
          <c:h val="0.435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Global'!$N$23:$N$25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Global'!$O$23:$O$25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Global'!$P$23:$P$25</c:f>
              <c:numCache/>
            </c:numRef>
          </c:val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Global'!$M$23:$M$25</c:f>
              <c:strCache/>
            </c:strRef>
          </c:cat>
          <c:val>
            <c:numRef>
              <c:f>'Résultat Global'!$Q$23:$Q$25</c:f>
              <c:numCache/>
            </c:numRef>
          </c:val>
        </c:ser>
        <c:axId val="29297182"/>
        <c:axId val="62348047"/>
      </c:radarChart>
      <c:catAx>
        <c:axId val="292971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Renforcer la Solidarité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2955"/>
          <c:w val="0.4365"/>
          <c:h val="0.5477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Global'!$T$23:$T$25</c:f>
              <c:numCache/>
            </c:numRef>
          </c:val>
        </c:ser>
        <c:ser>
          <c:idx val="1"/>
          <c:order val="1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Global'!$U$23:$U$25</c:f>
              <c:numCache/>
            </c:numRef>
          </c:val>
        </c:ser>
        <c:ser>
          <c:idx val="2"/>
          <c:order val="2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Global'!$V$23:$V$25</c:f>
              <c:numCache/>
            </c:numRef>
          </c:val>
        </c:ser>
        <c:ser>
          <c:idx val="3"/>
          <c:order val="3"/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Global'!$S$23:$S$25</c:f>
              <c:strCache/>
            </c:strRef>
          </c:cat>
          <c:val>
            <c:numRef>
              <c:f>'Résultat Global'!$W$23:$W$25</c:f>
              <c:numCache/>
            </c:numRef>
          </c:val>
        </c:ser>
        <c:axId val="24261512"/>
        <c:axId val="17027017"/>
      </c:radarChart>
      <c:catAx>
        <c:axId val="24261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Evalation des "4S"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24425"/>
          <c:w val="0.395"/>
          <c:h val="0.65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Global'!$C$45:$C$48</c:f>
              <c:numCache/>
            </c:numRef>
          </c:val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Global'!$D$45:$D$48</c:f>
              <c:numCache/>
            </c:numRef>
          </c:val>
        </c:ser>
        <c:ser>
          <c:idx val="2"/>
          <c:order val="2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Global'!$E$45:$E$48</c:f>
              <c:numCache/>
            </c:numRef>
          </c:val>
        </c:ser>
        <c:ser>
          <c:idx val="3"/>
          <c:order val="3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 Global'!$B$45:$B$48</c:f>
              <c:strCache/>
            </c:strRef>
          </c:cat>
          <c:val>
            <c:numRef>
              <c:f>'Résultat Global'!$F$45:$F$48</c:f>
              <c:numCache/>
            </c:numRef>
          </c:val>
        </c:ser>
        <c:axId val="19025426"/>
        <c:axId val="37011107"/>
      </c:radarChart>
      <c:catAx>
        <c:axId val="19025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isez-moi'!A1" /><Relationship Id="rId2" Type="http://schemas.openxmlformats.org/officeDocument/2006/relationships/hyperlink" Target="#'R&#233;sultat Global'!A1" /><Relationship Id="rId3" Type="http://schemas.openxmlformats.org/officeDocument/2006/relationships/hyperlink" Target="#Grille_d_&#233;valuatiuon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'Aide-M&#233;moire'!A1" /><Relationship Id="rId6" Type="http://schemas.openxmlformats.org/officeDocument/2006/relationships/hyperlink" Target="#SOMMAIRE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image" Target="../media/image8.png" /><Relationship Id="rId1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rille_d_&#233;valuatiuon!A1" /><Relationship Id="rId2" Type="http://schemas.openxmlformats.org/officeDocument/2006/relationships/hyperlink" Target="../../GRILLE.xlsx#'Grille%20d''&#233;valuatiuon'!A1" TargetMode="External" /><Relationship Id="rId3" Type="http://schemas.openxmlformats.org/officeDocument/2006/relationships/hyperlink" Target="#Grille_d_&#233;valuatiuon!A1" /><Relationship Id="rId4" Type="http://schemas.openxmlformats.org/officeDocument/2006/relationships/hyperlink" Target="#Grille_d_&#233;valuatiuon!A1" /><Relationship Id="rId5" Type="http://schemas.openxmlformats.org/officeDocument/2006/relationships/hyperlink" Target="#Grille_d_&#233;valuatiuon!A1" /><Relationship Id="rId6" Type="http://schemas.openxmlformats.org/officeDocument/2006/relationships/hyperlink" Target="#SOMMAIRE!A1" /><Relationship Id="rId7" Type="http://schemas.openxmlformats.org/officeDocument/2006/relationships/hyperlink" Target="#'Lisez-moi'!A1" /><Relationship Id="rId8" Type="http://schemas.openxmlformats.org/officeDocument/2006/relationships/hyperlink" Target="#'Aide-M&#233;moire'!A1" /><Relationship Id="rId9" Type="http://schemas.openxmlformats.org/officeDocument/2006/relationships/hyperlink" Target="#'Cotation_de_l_&#233;valuation '!A1" /><Relationship Id="rId10" Type="http://schemas.openxmlformats.org/officeDocument/2006/relationships/hyperlink" Target="#Grille_d_&#233;valuatiuon!A1" /><Relationship Id="rId11" Type="http://schemas.openxmlformats.org/officeDocument/2006/relationships/hyperlink" Target="#'R&#233;sultat Global'!A1" /><Relationship Id="rId12" Type="http://schemas.openxmlformats.org/officeDocument/2006/relationships/hyperlink" Target="#'Aide-M&#233;moire'!A58" /><Relationship Id="rId13" Type="http://schemas.openxmlformats.org/officeDocument/2006/relationships/hyperlink" Target="#'Aide-M&#233;moire'!A22" /><Relationship Id="rId14" Type="http://schemas.openxmlformats.org/officeDocument/2006/relationships/hyperlink" Target="#'Aide-M&#233;moire'!A80" /><Relationship Id="rId15" Type="http://schemas.openxmlformats.org/officeDocument/2006/relationships/hyperlink" Target="#'Aide-M&#233;moire'!A10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Relationship Id="rId2" Type="http://schemas.openxmlformats.org/officeDocument/2006/relationships/hyperlink" Target="#'Lisez-moi'!A1" /><Relationship Id="rId3" Type="http://schemas.openxmlformats.org/officeDocument/2006/relationships/hyperlink" Target="#'Aide-M&#233;moire'!A1" /><Relationship Id="rId4" Type="http://schemas.openxmlformats.org/officeDocument/2006/relationships/hyperlink" Target="#'Cotation_de_l_&#233;valuation '!A1" /><Relationship Id="rId5" Type="http://schemas.openxmlformats.org/officeDocument/2006/relationships/hyperlink" Target="#Grille_d_&#233;valuatiuon!A1" /><Relationship Id="rId6" Type="http://schemas.openxmlformats.org/officeDocument/2006/relationships/hyperlink" Target="#'R&#233;sultat Global'!A1" /><Relationship Id="rId7" Type="http://schemas.openxmlformats.org/officeDocument/2006/relationships/hyperlink" Target="#'Aide-M&#233;moire'!A1" /><Relationship Id="rId8" Type="http://schemas.openxmlformats.org/officeDocument/2006/relationships/hyperlink" Target="#'Aide-M&#233;moire'!A1" /><Relationship Id="rId9" Type="http://schemas.openxmlformats.org/officeDocument/2006/relationships/hyperlink" Target="#'Aide-M&#233;moire'!A1" /><Relationship Id="rId10" Type="http://schemas.openxmlformats.org/officeDocument/2006/relationships/hyperlink" Target="#'Aide-M&#233;moire'!A1" /><Relationship Id="rId11" Type="http://schemas.openxmlformats.org/officeDocument/2006/relationships/hyperlink" Target="#'Aide-M&#233;moire'!A52" /><Relationship Id="rId12" Type="http://schemas.openxmlformats.org/officeDocument/2006/relationships/hyperlink" Target="#'Aide-M&#233;moire'!A193" /><Relationship Id="rId13" Type="http://schemas.openxmlformats.org/officeDocument/2006/relationships/hyperlink" Target="#'Aide-M&#233;moire'!A147" /><Relationship Id="rId14" Type="http://schemas.openxmlformats.org/officeDocument/2006/relationships/hyperlink" Target="#'Aide-M&#233;moire'!A9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0</xdr:rowOff>
    </xdr:from>
    <xdr:to>
      <xdr:col>3</xdr:col>
      <xdr:colOff>47625</xdr:colOff>
      <xdr:row>12</xdr:row>
      <xdr:rowOff>409575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71450" y="1924050"/>
          <a:ext cx="21621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Entité : 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……………………………………..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………………………………………..</a:t>
          </a:r>
        </a:p>
      </xdr:txBody>
    </xdr:sp>
    <xdr:clientData/>
  </xdr:twoCellAnchor>
  <xdr:twoCellAnchor>
    <xdr:from>
      <xdr:col>0</xdr:col>
      <xdr:colOff>152400</xdr:colOff>
      <xdr:row>13</xdr:row>
      <xdr:rowOff>85725</xdr:rowOff>
    </xdr:from>
    <xdr:to>
      <xdr:col>13</xdr:col>
      <xdr:colOff>400050</xdr:colOff>
      <xdr:row>15</xdr:row>
      <xdr:rowOff>171450</xdr:rowOff>
    </xdr:to>
    <xdr:grpSp>
      <xdr:nvGrpSpPr>
        <xdr:cNvPr id="2" name="Group 1"/>
        <xdr:cNvGrpSpPr>
          <a:grpSpLocks/>
        </xdr:cNvGrpSpPr>
      </xdr:nvGrpSpPr>
      <xdr:grpSpPr>
        <a:xfrm>
          <a:off x="152400" y="2847975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3" name="AutoShape 2">
            <a:hlinkClick r:id="rId1"/>
          </xdr:cNvPr>
          <xdr:cNvSpPr>
            <a:spLocks/>
          </xdr:cNvSpPr>
        </xdr:nvSpPr>
        <xdr:spPr>
          <a:xfrm>
            <a:off x="2706" y="2549"/>
            <a:ext cx="1064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5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6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7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8" name="AutoShape 7">
            <a:hlinkClick r:id="rId6"/>
          </xdr:cNvPr>
          <xdr:cNvSpPr>
            <a:spLocks/>
          </xdr:cNvSpPr>
        </xdr:nvSpPr>
        <xdr:spPr>
          <a:xfrm>
            <a:off x="1193" y="2428"/>
            <a:ext cx="1492" cy="38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104775</xdr:rowOff>
    </xdr:to>
    <xdr:sp>
      <xdr:nvSpPr>
        <xdr:cNvPr id="9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19050</xdr:rowOff>
    </xdr:from>
    <xdr:to>
      <xdr:col>13</xdr:col>
      <xdr:colOff>390525</xdr:colOff>
      <xdr:row>15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2875" y="2857500"/>
          <a:ext cx="10153650" cy="466725"/>
          <a:chOff x="1193" y="2428"/>
          <a:chExt cx="9608" cy="396"/>
        </a:xfrm>
        <a:solidFill>
          <a:srgbClr val="FFFFFF"/>
        </a:solidFill>
      </xdr:grpSpPr>
      <xdr:sp>
        <xdr:nvSpPr>
          <xdr:cNvPr id="2" name="AutoShape 2">
            <a:hlinkClick r:id="rId1"/>
          </xdr:cNvPr>
          <xdr:cNvSpPr>
            <a:spLocks/>
          </xdr:cNvSpPr>
        </xdr:nvSpPr>
        <xdr:spPr>
          <a:xfrm>
            <a:off x="2706" y="2428"/>
            <a:ext cx="1064" cy="39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5627" y="2566"/>
            <a:ext cx="1513" cy="25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 global
</a:t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3802" y="2557"/>
            <a:ext cx="1816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54000" tIns="0" rIns="5400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7169" y="2557"/>
            <a:ext cx="2210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Cotations de l’évaluation
</a:t>
            </a:r>
          </a:p>
        </xdr:txBody>
      </xdr:sp>
      <xdr:sp>
        <xdr:nvSpPr>
          <xdr:cNvPr id="6" name="AutoShape 6">
            <a:hlinkClick r:id="rId5"/>
          </xdr:cNvPr>
          <xdr:cNvSpPr>
            <a:spLocks/>
          </xdr:cNvSpPr>
        </xdr:nvSpPr>
        <xdr:spPr>
          <a:xfrm>
            <a:off x="9381" y="2549"/>
            <a:ext cx="1420" cy="2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7" name="AutoShape 7">
            <a:hlinkClick r:id="rId6"/>
          </xdr:cNvPr>
          <xdr:cNvSpPr>
            <a:spLocks/>
          </xdr:cNvSpPr>
        </xdr:nvSpPr>
        <xdr:spPr>
          <a:xfrm>
            <a:off x="1193" y="2549"/>
            <a:ext cx="1492" cy="26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1</xdr:col>
      <xdr:colOff>266700</xdr:colOff>
      <xdr:row>0</xdr:row>
      <xdr:rowOff>152400</xdr:rowOff>
    </xdr:from>
    <xdr:to>
      <xdr:col>14</xdr:col>
      <xdr:colOff>561975</xdr:colOff>
      <xdr:row>6</xdr:row>
      <xdr:rowOff>123825</xdr:rowOff>
    </xdr:to>
    <xdr:sp>
      <xdr:nvSpPr>
        <xdr:cNvPr id="8" name="Rectangle 3"/>
        <xdr:cNvSpPr>
          <a:spLocks/>
        </xdr:cNvSpPr>
      </xdr:nvSpPr>
      <xdr:spPr>
        <a:xfrm>
          <a:off x="1028700" y="152400"/>
          <a:ext cx="10201275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190500</xdr:colOff>
      <xdr:row>16</xdr:row>
      <xdr:rowOff>161925</xdr:rowOff>
    </xdr:from>
    <xdr:to>
      <xdr:col>13</xdr:col>
      <xdr:colOff>400050</xdr:colOff>
      <xdr:row>149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90500" y="3571875"/>
          <a:ext cx="10115550" cy="25307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Malgré nos efforts, si vous avez des difficultés à utiliser cet outil, n’hésitez pas à nous contacter à : bonnespratiques.4S@gmail.com pour obtenir des informations sur.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CONTENU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Sommaire
</a:t>
          </a:r>
          <a:r>
            <a:rPr lang="en-US" cap="none" sz="1100" b="0" i="0" u="none" baseline="0">
              <a:solidFill>
                <a:srgbClr val="000000"/>
              </a:solidFill>
            </a:rPr>
            <a:t>Lisez-moi
</a:t>
          </a:r>
          <a:r>
            <a:rPr lang="en-US" cap="none" sz="1100" b="0" i="0" u="none" baseline="0">
              <a:solidFill>
                <a:srgbClr val="000000"/>
              </a:solidFill>
            </a:rPr>
            <a:t>Grille d’évaluation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Résultat global
</a:t>
          </a:r>
          <a:r>
            <a:rPr lang="en-US" cap="none" sz="1100" b="0" i="0" u="none" baseline="0">
              <a:solidFill>
                <a:srgbClr val="000000"/>
              </a:solidFill>
            </a:rPr>
            <a:t>Cotations de l’évaluation
</a:t>
          </a:r>
          <a:r>
            <a:rPr lang="en-US" cap="none" sz="1100" b="0" i="0" u="none" baseline="0">
              <a:solidFill>
                <a:srgbClr val="000000"/>
              </a:solidFill>
            </a:rPr>
            <a:t>Aide mémoire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Le sommaire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différentes applications que contient cet outils d’autodiagnostic sous forme de plusieurs onglets, un simple clic sur chaque onglet vous dirigera automatiquement vers l’application souhaitée.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Lisez-moi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contient la présentation ainsi que l’explication des différentes applications de l’outil d’autodiagnostic.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</a:rPr>
            <a:t>La Grille d’évaluation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Elle contient le questionnaire proprement dit. Il se décompose en 4 Questionnaires distincts, Chaque questionnaire est déstiné à évaluer votre degré de corrélation avec chaque composante de la méthode des « 4S ».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La réponse aux questions se fait à l’aide d’une liste de choix déroulante, en cliquant sur les cases situées sous la case « Cotations »  
</a:t>
          </a:r>
          <a:r>
            <a:rPr lang="en-US" cap="none" sz="1100" b="0" i="0" u="none" baseline="0">
              <a:solidFill>
                <a:srgbClr val="000000"/>
              </a:solidFill>
            </a:rPr>
            <a:t>Une liste de choix vous est proposée.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Dans chaque questionnaire un bouton                        vous permettra de vous dirigez directement vers un aide mémoire qui explicite chaque composantes de la méthode de pilotage de la</a:t>
          </a:r>
          <a:r>
            <a:rPr lang="en-US" cap="none" sz="1100" b="0" i="0" u="none" baseline="0">
              <a:solidFill>
                <a:srgbClr val="000000"/>
              </a:solidFill>
            </a:rPr>
            <a:t> performance par l</a:t>
          </a:r>
          <a:r>
            <a:rPr lang="en-US" cap="none" sz="1100" b="0" i="0" u="none" baseline="0">
              <a:solidFill>
                <a:srgbClr val="000000"/>
              </a:solidFill>
            </a:rPr>
            <a:t>es « «4S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Un bouton                                        vous permet de remonter au début du questionnaire.
</a:t>
          </a:r>
          <a:r>
            <a:rPr lang="en-US" cap="none" sz="1100" b="0" i="0" u="none" baseline="0">
              <a:solidFill>
                <a:srgbClr val="000000"/>
              </a:solidFill>
            </a:rPr>
            <a:t>Une fois le questionnaire terminé, cliquez sur le bouton « Revenir en haut » et cliquez sur le bouton « Résultat global »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Résultat Global :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Il présente les résultats du questionnaire en 5 diagrammes en radar différents.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Les 4 premiers diagrammes présentent les résultats du questionnaire de chaque composante de la méthode des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Le 5eme diagramme présente la synthèse des 4 diagrammes et donne une évaluation de votre degré de corrélation à la méthode de management de pilotage de la performance par les « 4S ».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L'aide mémoire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Contient un rappel l'idée de chaque composante de la méthode des "4S", d'exemples d'actions à entreprendre et outils qualité à utiliser pour mener à bien les démarche vers un pilotage de la performance par les "4S".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En cliquant dessus, chacun de ces bouton dirige vers l'une des quatre composentes de la méthode de pilotage de la performence par les "4S"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</a:p>
      </xdr:txBody>
    </xdr:sp>
    <xdr:clientData/>
  </xdr:twoCellAnchor>
  <xdr:twoCellAnchor editAs="oneCell">
    <xdr:from>
      <xdr:col>0</xdr:col>
      <xdr:colOff>314325</xdr:colOff>
      <xdr:row>30</xdr:row>
      <xdr:rowOff>171450</xdr:rowOff>
    </xdr:from>
    <xdr:to>
      <xdr:col>7</xdr:col>
      <xdr:colOff>742950</xdr:colOff>
      <xdr:row>40</xdr:row>
      <xdr:rowOff>171450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6248400"/>
          <a:ext cx="5762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123825</xdr:rowOff>
    </xdr:from>
    <xdr:to>
      <xdr:col>7</xdr:col>
      <xdr:colOff>704850</xdr:colOff>
      <xdr:row>67</xdr:row>
      <xdr:rowOff>19050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10391775"/>
          <a:ext cx="57531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69</xdr:row>
      <xdr:rowOff>171450</xdr:rowOff>
    </xdr:from>
    <xdr:to>
      <xdr:col>5</xdr:col>
      <xdr:colOff>9525</xdr:colOff>
      <xdr:row>78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3677900"/>
          <a:ext cx="1695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69</xdr:row>
      <xdr:rowOff>161925</xdr:rowOff>
    </xdr:from>
    <xdr:to>
      <xdr:col>2</xdr:col>
      <xdr:colOff>428625</xdr:colOff>
      <xdr:row>77</xdr:row>
      <xdr:rowOff>133350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13668375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80</xdr:row>
      <xdr:rowOff>114300</xdr:rowOff>
    </xdr:from>
    <xdr:to>
      <xdr:col>4</xdr:col>
      <xdr:colOff>485775</xdr:colOff>
      <xdr:row>82</xdr:row>
      <xdr:rowOff>142875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1571625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84</xdr:row>
      <xdr:rowOff>95250</xdr:rowOff>
    </xdr:from>
    <xdr:to>
      <xdr:col>3</xdr:col>
      <xdr:colOff>123825</xdr:colOff>
      <xdr:row>87</xdr:row>
      <xdr:rowOff>0</xdr:rowOff>
    </xdr:to>
    <xdr:pic>
      <xdr:nvPicPr>
        <xdr:cNvPr id="15" name="Imag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0125" y="16459200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93</xdr:row>
      <xdr:rowOff>123825</xdr:rowOff>
    </xdr:from>
    <xdr:to>
      <xdr:col>7</xdr:col>
      <xdr:colOff>733425</xdr:colOff>
      <xdr:row>108</xdr:row>
      <xdr:rowOff>57150</xdr:rowOff>
    </xdr:to>
    <xdr:pic>
      <xdr:nvPicPr>
        <xdr:cNvPr id="16" name="Imag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8202275"/>
          <a:ext cx="57531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116</xdr:row>
      <xdr:rowOff>0</xdr:rowOff>
    </xdr:from>
    <xdr:to>
      <xdr:col>8</xdr:col>
      <xdr:colOff>533400</xdr:colOff>
      <xdr:row>131</xdr:row>
      <xdr:rowOff>76200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22459950"/>
          <a:ext cx="6353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139</xdr:row>
      <xdr:rowOff>133350</xdr:rowOff>
    </xdr:from>
    <xdr:to>
      <xdr:col>7</xdr:col>
      <xdr:colOff>228600</xdr:colOff>
      <xdr:row>148</xdr:row>
      <xdr:rowOff>171450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26974800"/>
          <a:ext cx="5257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33</xdr:row>
      <xdr:rowOff>57150</xdr:rowOff>
    </xdr:from>
    <xdr:to>
      <xdr:col>2</xdr:col>
      <xdr:colOff>752475</xdr:colOff>
      <xdr:row>35</xdr:row>
      <xdr:rowOff>114300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62000" y="8943975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752475</xdr:colOff>
      <xdr:row>54</xdr:row>
      <xdr:rowOff>57150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762000" y="13249275"/>
          <a:ext cx="1514475" cy="7524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2</xdr:col>
      <xdr:colOff>771525</xdr:colOff>
      <xdr:row>73</xdr:row>
      <xdr:rowOff>57150</xdr:rowOff>
    </xdr:to>
    <xdr:sp>
      <xdr:nvSpPr>
        <xdr:cNvPr id="3" name="Plaque 3">
          <a:hlinkClick r:id="rId3"/>
        </xdr:cNvPr>
        <xdr:cNvSpPr>
          <a:spLocks/>
        </xdr:cNvSpPr>
      </xdr:nvSpPr>
      <xdr:spPr>
        <a:xfrm>
          <a:off x="781050" y="18268950"/>
          <a:ext cx="1514475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51</xdr:row>
      <xdr:rowOff>180975</xdr:rowOff>
    </xdr:from>
    <xdr:to>
      <xdr:col>2</xdr:col>
      <xdr:colOff>752475</xdr:colOff>
      <xdr:row>54</xdr:row>
      <xdr:rowOff>47625</xdr:rowOff>
    </xdr:to>
    <xdr:sp>
      <xdr:nvSpPr>
        <xdr:cNvPr id="4" name="Plaque 4">
          <a:hlinkClick r:id="rId4"/>
        </xdr:cNvPr>
        <xdr:cNvSpPr>
          <a:spLocks/>
        </xdr:cNvSpPr>
      </xdr:nvSpPr>
      <xdr:spPr>
        <a:xfrm>
          <a:off x="762000" y="13173075"/>
          <a:ext cx="1514475" cy="819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2</xdr:col>
      <xdr:colOff>752475</xdr:colOff>
      <xdr:row>91</xdr:row>
      <xdr:rowOff>57150</xdr:rowOff>
    </xdr:to>
    <xdr:sp>
      <xdr:nvSpPr>
        <xdr:cNvPr id="5" name="Plaque 5">
          <a:hlinkClick r:id="rId5"/>
        </xdr:cNvPr>
        <xdr:cNvSpPr>
          <a:spLocks/>
        </xdr:cNvSpPr>
      </xdr:nvSpPr>
      <xdr:spPr>
        <a:xfrm>
          <a:off x="762000" y="22679025"/>
          <a:ext cx="1514475" cy="876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Revenir en haut</a:t>
          </a:r>
        </a:p>
      </xdr:txBody>
    </xdr:sp>
    <xdr:clientData/>
  </xdr:twoCellAnchor>
  <xdr:twoCellAnchor>
    <xdr:from>
      <xdr:col>1</xdr:col>
      <xdr:colOff>409575</xdr:colOff>
      <xdr:row>0</xdr:row>
      <xdr:rowOff>123825</xdr:rowOff>
    </xdr:from>
    <xdr:to>
      <xdr:col>12</xdr:col>
      <xdr:colOff>342900</xdr:colOff>
      <xdr:row>2</xdr:row>
      <xdr:rowOff>142875</xdr:rowOff>
    </xdr:to>
    <xdr:sp>
      <xdr:nvSpPr>
        <xdr:cNvPr id="6" name="Rectangle 3"/>
        <xdr:cNvSpPr>
          <a:spLocks/>
        </xdr:cNvSpPr>
      </xdr:nvSpPr>
      <xdr:spPr>
        <a:xfrm>
          <a:off x="1171575" y="123825"/>
          <a:ext cx="10191750" cy="112395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57150</xdr:colOff>
      <xdr:row>10</xdr:row>
      <xdr:rowOff>152400</xdr:rowOff>
    </xdr:from>
    <xdr:to>
      <xdr:col>14</xdr:col>
      <xdr:colOff>742950</xdr:colOff>
      <xdr:row>12</xdr:row>
      <xdr:rowOff>28575</xdr:rowOff>
    </xdr:to>
    <xdr:grpSp>
      <xdr:nvGrpSpPr>
        <xdr:cNvPr id="7" name="Groupe 16"/>
        <xdr:cNvGrpSpPr>
          <a:grpSpLocks/>
        </xdr:cNvGrpSpPr>
      </xdr:nvGrpSpPr>
      <xdr:grpSpPr>
        <a:xfrm>
          <a:off x="57150" y="3352800"/>
          <a:ext cx="13230225" cy="495300"/>
          <a:chOff x="55378" y="4275175"/>
          <a:chExt cx="13246395" cy="494193"/>
        </a:xfrm>
        <a:solidFill>
          <a:srgbClr val="FFFFFF"/>
        </a:solidFill>
      </xdr:grpSpPr>
      <xdr:sp>
        <xdr:nvSpPr>
          <xdr:cNvPr id="8" name="AutoShape 4">
            <a:hlinkClick r:id="rId6"/>
          </xdr:cNvPr>
          <xdr:cNvSpPr>
            <a:spLocks/>
          </xdr:cNvSpPr>
        </xdr:nvSpPr>
        <xdr:spPr>
          <a:xfrm>
            <a:off x="55378" y="4452343"/>
            <a:ext cx="1950532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9" name="AutoShape 5">
            <a:hlinkClick r:id="rId7"/>
          </xdr:cNvPr>
          <xdr:cNvSpPr>
            <a:spLocks/>
          </xdr:cNvSpPr>
        </xdr:nvSpPr>
        <xdr:spPr>
          <a:xfrm>
            <a:off x="2025779" y="4452343"/>
            <a:ext cx="1738589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10" name="AutoShape 5">
            <a:hlinkClick r:id="rId8"/>
          </xdr:cNvPr>
          <xdr:cNvSpPr>
            <a:spLocks/>
          </xdr:cNvSpPr>
        </xdr:nvSpPr>
        <xdr:spPr>
          <a:xfrm>
            <a:off x="11298256" y="4447031"/>
            <a:ext cx="2003517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11" name="AutoShape 5">
            <a:hlinkClick r:id="rId9"/>
          </xdr:cNvPr>
          <xdr:cNvSpPr>
            <a:spLocks/>
          </xdr:cNvSpPr>
        </xdr:nvSpPr>
        <xdr:spPr>
          <a:xfrm>
            <a:off x="8996695" y="4455432"/>
            <a:ext cx="2278380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12" name="AutoShape 5">
            <a:hlinkClick r:id="rId10"/>
          </xdr:cNvPr>
          <xdr:cNvSpPr>
            <a:spLocks/>
          </xdr:cNvSpPr>
        </xdr:nvSpPr>
        <xdr:spPr>
          <a:xfrm>
            <a:off x="3790861" y="4275175"/>
            <a:ext cx="2689018" cy="49147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3" name="AutoShape 5">
            <a:hlinkClick r:id="rId11"/>
          </xdr:cNvPr>
          <xdr:cNvSpPr>
            <a:spLocks/>
          </xdr:cNvSpPr>
        </xdr:nvSpPr>
        <xdr:spPr>
          <a:xfrm>
            <a:off x="6499749" y="4450119"/>
            <a:ext cx="2470453" cy="31393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228600</xdr:colOff>
      <xdr:row>45</xdr:row>
      <xdr:rowOff>76200</xdr:rowOff>
    </xdr:from>
    <xdr:to>
      <xdr:col>1</xdr:col>
      <xdr:colOff>476250</xdr:colOff>
      <xdr:row>47</xdr:row>
      <xdr:rowOff>95250</xdr:rowOff>
    </xdr:to>
    <xdr:sp>
      <xdr:nvSpPr>
        <xdr:cNvPr id="14" name="Plaque 17">
          <a:hlinkClick r:id="rId12"/>
        </xdr:cNvPr>
        <xdr:cNvSpPr>
          <a:spLocks/>
        </xdr:cNvSpPr>
      </xdr:nvSpPr>
      <xdr:spPr>
        <a:xfrm>
          <a:off x="228600" y="11668125"/>
          <a:ext cx="1009650" cy="4191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342900</xdr:colOff>
      <xdr:row>22</xdr:row>
      <xdr:rowOff>76200</xdr:rowOff>
    </xdr:from>
    <xdr:to>
      <xdr:col>1</xdr:col>
      <xdr:colOff>504825</xdr:colOff>
      <xdr:row>27</xdr:row>
      <xdr:rowOff>0</xdr:rowOff>
    </xdr:to>
    <xdr:sp>
      <xdr:nvSpPr>
        <xdr:cNvPr id="15" name="Plaque 18">
          <a:hlinkClick r:id="rId13"/>
        </xdr:cNvPr>
        <xdr:cNvSpPr>
          <a:spLocks/>
        </xdr:cNvSpPr>
      </xdr:nvSpPr>
      <xdr:spPr>
        <a:xfrm>
          <a:off x="342900" y="6924675"/>
          <a:ext cx="923925" cy="3810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266700</xdr:colOff>
      <xdr:row>62</xdr:row>
      <xdr:rowOff>381000</xdr:rowOff>
    </xdr:from>
    <xdr:to>
      <xdr:col>1</xdr:col>
      <xdr:colOff>428625</xdr:colOff>
      <xdr:row>64</xdr:row>
      <xdr:rowOff>161925</xdr:rowOff>
    </xdr:to>
    <xdr:sp>
      <xdr:nvSpPr>
        <xdr:cNvPr id="16" name="Plaque 19">
          <a:hlinkClick r:id="rId14"/>
        </xdr:cNvPr>
        <xdr:cNvSpPr>
          <a:spLocks/>
        </xdr:cNvSpPr>
      </xdr:nvSpPr>
      <xdr:spPr>
        <a:xfrm>
          <a:off x="266700" y="16573500"/>
          <a:ext cx="923925" cy="42862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  <xdr:twoCellAnchor>
    <xdr:from>
      <xdr:col>0</xdr:col>
      <xdr:colOff>295275</xdr:colOff>
      <xdr:row>83</xdr:row>
      <xdr:rowOff>85725</xdr:rowOff>
    </xdr:from>
    <xdr:to>
      <xdr:col>1</xdr:col>
      <xdr:colOff>466725</xdr:colOff>
      <xdr:row>84</xdr:row>
      <xdr:rowOff>257175</xdr:rowOff>
    </xdr:to>
    <xdr:sp>
      <xdr:nvSpPr>
        <xdr:cNvPr id="17" name="Plaque 20">
          <a:hlinkClick r:id="rId15"/>
        </xdr:cNvPr>
        <xdr:cNvSpPr>
          <a:spLocks/>
        </xdr:cNvSpPr>
      </xdr:nvSpPr>
      <xdr:spPr>
        <a:xfrm>
          <a:off x="295275" y="21059775"/>
          <a:ext cx="933450" cy="37147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17</xdr:col>
      <xdr:colOff>314325</xdr:colOff>
      <xdr:row>19</xdr:row>
      <xdr:rowOff>142875</xdr:rowOff>
    </xdr:to>
    <xdr:grpSp>
      <xdr:nvGrpSpPr>
        <xdr:cNvPr id="1" name="Groupe 5"/>
        <xdr:cNvGrpSpPr>
          <a:grpSpLocks/>
        </xdr:cNvGrpSpPr>
      </xdr:nvGrpSpPr>
      <xdr:grpSpPr>
        <a:xfrm>
          <a:off x="19050" y="3228975"/>
          <a:ext cx="11925300" cy="533400"/>
          <a:chOff x="55378" y="4203058"/>
          <a:chExt cx="13246395" cy="566310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76"/>
            <a:ext cx="1950532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76"/>
            <a:ext cx="1738589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138"/>
            <a:ext cx="2003517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996695" y="4455491"/>
            <a:ext cx="2278380" cy="31387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17"/>
            <a:ext cx="2689018" cy="326761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203058"/>
            <a:ext cx="2470453" cy="560930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361950</xdr:colOff>
      <xdr:row>0</xdr:row>
      <xdr:rowOff>142875</xdr:rowOff>
    </xdr:from>
    <xdr:to>
      <xdr:col>14</xdr:col>
      <xdr:colOff>590550</xdr:colOff>
      <xdr:row>6</xdr:row>
      <xdr:rowOff>142875</xdr:rowOff>
    </xdr:to>
    <xdr:sp>
      <xdr:nvSpPr>
        <xdr:cNvPr id="8" name="Rectangle 3"/>
        <xdr:cNvSpPr>
          <a:spLocks/>
        </xdr:cNvSpPr>
      </xdr:nvSpPr>
      <xdr:spPr>
        <a:xfrm>
          <a:off x="904875" y="142875"/>
          <a:ext cx="9201150" cy="11430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0</xdr:col>
      <xdr:colOff>104775</xdr:colOff>
      <xdr:row>25</xdr:row>
      <xdr:rowOff>85725</xdr:rowOff>
    </xdr:from>
    <xdr:to>
      <xdr:col>4</xdr:col>
      <xdr:colOff>704850</xdr:colOff>
      <xdr:row>40</xdr:row>
      <xdr:rowOff>95250</xdr:rowOff>
    </xdr:to>
    <xdr:graphicFrame>
      <xdr:nvGraphicFramePr>
        <xdr:cNvPr id="9" name="Graphique 13"/>
        <xdr:cNvGraphicFramePr/>
      </xdr:nvGraphicFramePr>
      <xdr:xfrm>
        <a:off x="104775" y="4943475"/>
        <a:ext cx="305752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25</xdr:row>
      <xdr:rowOff>142875</xdr:rowOff>
    </xdr:from>
    <xdr:to>
      <xdr:col>10</xdr:col>
      <xdr:colOff>514350</xdr:colOff>
      <xdr:row>40</xdr:row>
      <xdr:rowOff>104775</xdr:rowOff>
    </xdr:to>
    <xdr:graphicFrame>
      <xdr:nvGraphicFramePr>
        <xdr:cNvPr id="10" name="Graphique 14"/>
        <xdr:cNvGraphicFramePr/>
      </xdr:nvGraphicFramePr>
      <xdr:xfrm>
        <a:off x="4038600" y="5000625"/>
        <a:ext cx="32480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16</xdr:col>
      <xdr:colOff>742950</xdr:colOff>
      <xdr:row>40</xdr:row>
      <xdr:rowOff>104775</xdr:rowOff>
    </xdr:to>
    <xdr:graphicFrame>
      <xdr:nvGraphicFramePr>
        <xdr:cNvPr id="11" name="Graphique 15"/>
        <xdr:cNvGraphicFramePr/>
      </xdr:nvGraphicFramePr>
      <xdr:xfrm>
        <a:off x="8143875" y="5010150"/>
        <a:ext cx="346710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19050</xdr:colOff>
      <xdr:row>25</xdr:row>
      <xdr:rowOff>152400</xdr:rowOff>
    </xdr:from>
    <xdr:to>
      <xdr:col>22</xdr:col>
      <xdr:colOff>676275</xdr:colOff>
      <xdr:row>40</xdr:row>
      <xdr:rowOff>104775</xdr:rowOff>
    </xdr:to>
    <xdr:graphicFrame>
      <xdr:nvGraphicFramePr>
        <xdr:cNvPr id="12" name="Graphique 16"/>
        <xdr:cNvGraphicFramePr/>
      </xdr:nvGraphicFramePr>
      <xdr:xfrm>
        <a:off x="12401550" y="5010150"/>
        <a:ext cx="3552825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542925</xdr:colOff>
      <xdr:row>43</xdr:row>
      <xdr:rowOff>0</xdr:rowOff>
    </xdr:from>
    <xdr:to>
      <xdr:col>13</xdr:col>
      <xdr:colOff>219075</xdr:colOff>
      <xdr:row>57</xdr:row>
      <xdr:rowOff>28575</xdr:rowOff>
    </xdr:to>
    <xdr:graphicFrame>
      <xdr:nvGraphicFramePr>
        <xdr:cNvPr id="13" name="Graphique 17"/>
        <xdr:cNvGraphicFramePr/>
      </xdr:nvGraphicFramePr>
      <xdr:xfrm>
        <a:off x="4552950" y="8334375"/>
        <a:ext cx="45624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19</xdr:col>
      <xdr:colOff>742950</xdr:colOff>
      <xdr:row>11</xdr:row>
      <xdr:rowOff>523875</xdr:rowOff>
    </xdr:to>
    <xdr:grpSp>
      <xdr:nvGrpSpPr>
        <xdr:cNvPr id="1" name="Groupe 10"/>
        <xdr:cNvGrpSpPr>
          <a:grpSpLocks/>
        </xdr:cNvGrpSpPr>
      </xdr:nvGrpSpPr>
      <xdr:grpSpPr>
        <a:xfrm>
          <a:off x="0" y="3314700"/>
          <a:ext cx="17183100" cy="514350"/>
          <a:chOff x="55378" y="4215328"/>
          <a:chExt cx="13246395" cy="554045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1"/>
            <a:ext cx="1950532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1"/>
            <a:ext cx="1738589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447057"/>
            <a:ext cx="2003517" cy="313866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215328"/>
            <a:ext cx="2536685" cy="55404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855"/>
            <a:ext cx="2689018" cy="32674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787"/>
            <a:ext cx="2225394" cy="34018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0</xdr:row>
      <xdr:rowOff>171450</xdr:rowOff>
    </xdr:from>
    <xdr:to>
      <xdr:col>17</xdr:col>
      <xdr:colOff>390525</xdr:colOff>
      <xdr:row>1</xdr:row>
      <xdr:rowOff>1095375</xdr:rowOff>
    </xdr:to>
    <xdr:sp>
      <xdr:nvSpPr>
        <xdr:cNvPr id="8" name="Rectangle 3"/>
        <xdr:cNvSpPr>
          <a:spLocks/>
        </xdr:cNvSpPr>
      </xdr:nvSpPr>
      <xdr:spPr>
        <a:xfrm>
          <a:off x="1247775" y="171450"/>
          <a:ext cx="14058900" cy="1114425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17</xdr:col>
      <xdr:colOff>371475</xdr:colOff>
      <xdr:row>20</xdr:row>
      <xdr:rowOff>19050</xdr:rowOff>
    </xdr:to>
    <xdr:grpSp>
      <xdr:nvGrpSpPr>
        <xdr:cNvPr id="1" name="Groupe 1"/>
        <xdr:cNvGrpSpPr>
          <a:grpSpLocks/>
        </xdr:cNvGrpSpPr>
      </xdr:nvGrpSpPr>
      <xdr:grpSpPr>
        <a:xfrm>
          <a:off x="0" y="3257550"/>
          <a:ext cx="13325475" cy="571500"/>
          <a:chOff x="55378" y="4157010"/>
          <a:chExt cx="13246395" cy="612359"/>
        </a:xfrm>
        <a:solidFill>
          <a:srgbClr val="FFFFFF"/>
        </a:solidFill>
      </xdr:grpSpPr>
      <xdr:sp>
        <xdr:nvSpPr>
          <xdr:cNvPr id="2" name="AutoShape 4">
            <a:hlinkClick r:id="rId1"/>
          </xdr:cNvPr>
          <xdr:cNvSpPr>
            <a:spLocks/>
          </xdr:cNvSpPr>
        </xdr:nvSpPr>
        <xdr:spPr>
          <a:xfrm>
            <a:off x="55378" y="4452320"/>
            <a:ext cx="1950532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  <xdr:sp>
        <xdr:nvSpPr>
          <xdr:cNvPr id="3" name="AutoShape 5">
            <a:hlinkClick r:id="rId2"/>
          </xdr:cNvPr>
          <xdr:cNvSpPr>
            <a:spLocks/>
          </xdr:cNvSpPr>
        </xdr:nvSpPr>
        <xdr:spPr>
          <a:xfrm>
            <a:off x="2025779" y="4452320"/>
            <a:ext cx="1738589" cy="313834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Lisez-moi
</a:t>
            </a:r>
          </a:p>
        </xdr:txBody>
      </xdr:sp>
      <xdr:sp>
        <xdr:nvSpPr>
          <xdr:cNvPr id="4" name="AutoShape 5">
            <a:hlinkClick r:id="rId3"/>
          </xdr:cNvPr>
          <xdr:cNvSpPr>
            <a:spLocks/>
          </xdr:cNvSpPr>
        </xdr:nvSpPr>
        <xdr:spPr>
          <a:xfrm>
            <a:off x="11298256" y="4157010"/>
            <a:ext cx="2003517" cy="603939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Aide Mémoire
</a:t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8738390" y="4422161"/>
            <a:ext cx="2536685" cy="347208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Cotation de l'évaluation
</a:t>
            </a:r>
          </a:p>
        </xdr:txBody>
      </xdr:sp>
      <xdr:sp>
        <xdr:nvSpPr>
          <xdr:cNvPr id="6" name="AutoShape 5">
            <a:hlinkClick r:id="rId5"/>
          </xdr:cNvPr>
          <xdr:cNvSpPr>
            <a:spLocks/>
          </xdr:cNvSpPr>
        </xdr:nvSpPr>
        <xdr:spPr>
          <a:xfrm>
            <a:off x="3790861" y="4439920"/>
            <a:ext cx="2689018" cy="326847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Grille d’évaluation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AutoShape 5">
            <a:hlinkClick r:id="rId6"/>
          </xdr:cNvPr>
          <xdr:cNvSpPr>
            <a:spLocks/>
          </xdr:cNvSpPr>
        </xdr:nvSpPr>
        <xdr:spPr>
          <a:xfrm>
            <a:off x="6499749" y="4423845"/>
            <a:ext cx="2225394" cy="340165"/>
          </a:xfrm>
          <a:prstGeom prst="roundRect">
            <a:avLst/>
          </a:prstGeom>
          <a:gradFill rotWithShape="1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glolbal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1</xdr:col>
      <xdr:colOff>457200</xdr:colOff>
      <xdr:row>0</xdr:row>
      <xdr:rowOff>171450</xdr:rowOff>
    </xdr:from>
    <xdr:to>
      <xdr:col>15</xdr:col>
      <xdr:colOff>19050</xdr:colOff>
      <xdr:row>6</xdr:row>
      <xdr:rowOff>133350</xdr:rowOff>
    </xdr:to>
    <xdr:sp>
      <xdr:nvSpPr>
        <xdr:cNvPr id="8" name="Rectangle 3"/>
        <xdr:cNvSpPr>
          <a:spLocks/>
        </xdr:cNvSpPr>
      </xdr:nvSpPr>
      <xdr:spPr>
        <a:xfrm>
          <a:off x="1219200" y="171450"/>
          <a:ext cx="10229850" cy="1104900"/>
        </a:xfrm>
        <a:prstGeom prst="rect">
          <a:avLst/>
        </a:prstGeom>
        <a:gradFill rotWithShape="1">
          <a:gsLst>
            <a:gs pos="0">
              <a:srgbClr val="767676"/>
            </a:gs>
            <a:gs pos="100000">
              <a:srgbClr val="363636"/>
            </a:gs>
          </a:gsLst>
          <a:lin ang="5400000" scaled="1"/>
        </a:gradFill>
        <a:ln w="28575" cmpd="sng">
          <a:solidFill>
            <a:srgbClr val="17365D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OUTIL D’AUTODIAGNOSTIC PILOTAGE DE LA PERFORMANCE PAR LES 4S
</a:t>
          </a:r>
        </a:p>
      </xdr:txBody>
    </xdr:sp>
    <xdr:clientData/>
  </xdr:twoCellAnchor>
  <xdr:twoCellAnchor>
    <xdr:from>
      <xdr:col>2</xdr:col>
      <xdr:colOff>38100</xdr:colOff>
      <xdr:row>25</xdr:row>
      <xdr:rowOff>0</xdr:rowOff>
    </xdr:from>
    <xdr:to>
      <xdr:col>14</xdr:col>
      <xdr:colOff>19050</xdr:colOff>
      <xdr:row>59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562100" y="4781550"/>
          <a:ext cx="9124950" cy="6477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Donner du sens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Positionner la raison d’être de l'entité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Identifier les attentes  des clients/public/bénéficiaires  et les enjeux associés
</a:t>
          </a:r>
          <a:r>
            <a:rPr lang="en-US" cap="none" sz="1200" b="1" i="0" u="none" baseline="0">
              <a:solidFill>
                <a:srgbClr val="000000"/>
              </a:solidFill>
            </a:rPr>
            <a:t> * Mesurer la situation initiale (interne et externe et benchmarking)  
</a:t>
          </a:r>
          <a:r>
            <a:rPr lang="en-US" cap="none" sz="1200" b="1" i="0" u="none" baseline="0">
              <a:solidFill>
                <a:srgbClr val="000000"/>
              </a:solidFill>
            </a:rPr>
            <a:t> * Expliciter la mission principale de l’entité et sa mesure de succès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Définir la stratégie d’action au sein de l'entité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Décliner la mission en objectifs mesurables à court et moyen terme (Faire un schéma stratégique)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Evaluer l'impact des objectifs et leurs plus-value sur la qualité du service fournis 
</a:t>
          </a:r>
          <a:r>
            <a:rPr lang="en-US" cap="none" sz="1200" b="1" i="0" u="none" baseline="0">
              <a:solidFill>
                <a:srgbClr val="000000"/>
              </a:solidFill>
            </a:rPr>
            <a:t> * S’assurer que chaque collaborateur soit certain que sa contribution est essentielle pour la   réussite de la    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mission toute entière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Identifier les fonctions de chaque acteur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plans d’action avec le personnel concerné 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mesures de succès des plans d’action avec le personnel concerné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S'assurer que les enjeux, les interactions et les tâches à effectuer sont bien comprises par tous 3 ème     branche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Plan stratégique
</a:t>
          </a:r>
          <a:r>
            <a:rPr lang="en-US" cap="none" sz="1200" b="1" i="0" u="none" baseline="0">
              <a:solidFill>
                <a:srgbClr val="FFFFFF"/>
              </a:solidFill>
            </a:rPr>
            <a:t> - Programme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
</a:t>
          </a:r>
          <a:r>
            <a:rPr lang="en-US" cap="none" sz="1200" b="1" i="0" u="none" baseline="0">
              <a:solidFill>
                <a:srgbClr val="FFFFFF"/>
              </a:solidFill>
            </a:rPr>
            <a:t> - Délégation
</a:t>
          </a:r>
          <a:r>
            <a:rPr lang="en-US" cap="none" sz="1200" b="1" i="0" u="none" baseline="0">
              <a:solidFill>
                <a:srgbClr val="FFFFFF"/>
              </a:solidFill>
            </a:rPr>
            <a:t> - Contractualisation
</a:t>
          </a:r>
          <a:r>
            <a:rPr lang="en-US" cap="none" sz="1200" b="1" i="0" u="none" baseline="0">
              <a:solidFill>
                <a:srgbClr val="FFFFFF"/>
              </a:solidFill>
            </a:rPr>
            <a:t> - Déconcentration (sous-traitance)
</a:t>
          </a:r>
          <a:r>
            <a:rPr lang="en-US" cap="none" sz="1200" b="1" i="0" u="none" baseline="0">
              <a:solidFill>
                <a:srgbClr val="FFFFFF"/>
              </a:solidFill>
            </a:rPr>
            <a:t> - Comité de direction
</a:t>
          </a:r>
          <a:r>
            <a:rPr lang="en-US" cap="none" sz="1200" b="1" i="0" u="none" baseline="0">
              <a:solidFill>
                <a:srgbClr val="FFFFFF"/>
              </a:solidFill>
            </a:rPr>
            <a:t> - Réunion de service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71</xdr:row>
      <xdr:rowOff>19050</xdr:rowOff>
    </xdr:from>
    <xdr:to>
      <xdr:col>13</xdr:col>
      <xdr:colOff>752475</xdr:colOff>
      <xdr:row>108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562100" y="13573125"/>
          <a:ext cx="9096375" cy="7067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Organiser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S'organise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à tous les niveaux de responsabilité</a:t>
          </a:r>
          <a:r>
            <a:rPr lang="en-US" cap="none" sz="1200" b="0" i="0" u="none" baseline="0">
              <a:solidFill>
                <a:srgbClr val="000000"/>
              </a:solidFill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Planifier le suivi et ses améliorations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Définir les jalons de suivi hebdomadaires, trimestriels, annuels 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 Fixer les indicateurs de succès des actions à mener
</a:t>
          </a:r>
          <a:r>
            <a:rPr lang="en-US" cap="none" sz="1200" b="1" i="0" u="none" baseline="0">
              <a:solidFill>
                <a:srgbClr val="000000"/>
              </a:solidFill>
            </a:rPr>
            <a:t> * Instaurer un système de traçabilité des enregistrements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Déployer le suivi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Identifier les processus et interfaces critiques
</a:t>
          </a:r>
          <a:r>
            <a:rPr lang="en-US" cap="none" sz="1200" b="1" i="0" u="none" baseline="0">
              <a:solidFill>
                <a:srgbClr val="000000"/>
              </a:solidFill>
            </a:rPr>
            <a:t> * Prevoir des alternatives aux risques potentiels avec le personnel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Former et informer les agents sur l'état d'avancement des activités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Exploiter les résultats de suivi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Comparer les résultats aux objectifs initiaux fixés
</a:t>
          </a:r>
          <a:r>
            <a:rPr lang="en-US" cap="none" sz="1200" b="1" i="1" u="none" baseline="0">
              <a:solidFill>
                <a:srgbClr val="000000"/>
              </a:solidFill>
            </a:rPr>
            <a:t> *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Mettre en oeuvre  les actions correctives éventuelles avec le personnel 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Faire un bilan d’étape rassemblant résultats, incidents, événements, état d’avancement et   intervenants  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</a:rPr>
            <a:t>(S’assurer que les actions correctives ont bien été faites)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à utiliser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Tableau de bord  hebdomadaire / mensuel / trimestriel / annuel
</a:t>
          </a:r>
          <a:r>
            <a:rPr lang="en-US" cap="none" sz="1200" b="1" i="0" u="none" baseline="0">
              <a:solidFill>
                <a:srgbClr val="FFFFFF"/>
              </a:solidFill>
            </a:rPr>
            <a:t> - Rapport annuel de performance
</a:t>
          </a:r>
          <a:r>
            <a:rPr lang="en-US" cap="none" sz="1200" b="1" i="0" u="none" baseline="0">
              <a:solidFill>
                <a:srgbClr val="FFFFFF"/>
              </a:solidFill>
            </a:rPr>
            <a:t> - Entretien annuel bilan/objectifs
</a:t>
          </a:r>
          <a:r>
            <a:rPr lang="en-US" cap="none" sz="1200" b="1" i="0" u="none" baseline="0">
              <a:solidFill>
                <a:srgbClr val="FFFFFF"/>
              </a:solidFill>
            </a:rPr>
            <a:t> - Comptes rendus de </a:t>
          </a:r>
          <a:r>
            <a:rPr lang="en-US" cap="none" sz="1100" b="1" i="0" u="none" baseline="0">
              <a:solidFill>
                <a:srgbClr val="FFFFFF"/>
              </a:solidFill>
            </a:rPr>
            <a:t>réunion avec : </a:t>
          </a:r>
          <a:r>
            <a:rPr lang="en-US" cap="none" sz="1100" b="1" i="0" u="none" baseline="0">
              <a:solidFill>
                <a:srgbClr val="FFFFFF"/>
              </a:solidFill>
            </a:rPr>
            <a:t>résultats chiffrés commentés, points à améliorer, perspectives chiffrées 
</a:t>
          </a:r>
          <a:r>
            <a:rPr lang="en-US" cap="none" sz="1100" b="1" i="0" u="none" baseline="0">
              <a:solidFill>
                <a:srgbClr val="FFFFFF"/>
              </a:solidFill>
            </a:rPr>
            <a:t> - Relevé des décisions, date, participants, service concerné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Fiche de suivi : </a:t>
          </a:r>
          <a:r>
            <a:rPr lang="en-US" cap="none" sz="1100" b="1" i="0" u="none" baseline="0">
              <a:solidFill>
                <a:srgbClr val="FFFFFF"/>
              </a:solidFill>
            </a:rPr>
            <a:t>événements de la semaine, incidents, difficultés rencontrées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Synthèse des événements de l'année précédente
</a:t>
          </a:r>
          <a:r>
            <a:rPr lang="en-US" cap="none" sz="1200" b="1" i="0" u="none" baseline="0">
              <a:solidFill>
                <a:srgbClr val="FFFFFF"/>
              </a:solidFill>
            </a:rPr>
            <a:t> - Afficher le taux d'avancement des projets, problèmes rencontrés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66675</xdr:colOff>
      <xdr:row>119</xdr:row>
      <xdr:rowOff>180975</xdr:rowOff>
    </xdr:from>
    <xdr:to>
      <xdr:col>14</xdr:col>
      <xdr:colOff>38100</xdr:colOff>
      <xdr:row>154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1590675" y="22936200"/>
          <a:ext cx="9115425" cy="6543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Assurer le Soutien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Se donner les moyens d'agir efficacement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Gérer les compétences, aptitudes  et connaissances internes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Créer un environnement de travail positif où chacun puisse s'épanouir
</a:t>
          </a:r>
          <a:r>
            <a:rPr lang="en-US" cap="none" sz="1200" b="1" i="0" u="none" baseline="0">
              <a:solidFill>
                <a:srgbClr val="000000"/>
              </a:solidFill>
            </a:rPr>
            <a:t> * Proposer des plans de formations en rapport avec la mission (le sens et le suivi)
</a:t>
          </a:r>
          <a:r>
            <a:rPr lang="en-US" cap="none" sz="1200" b="1" i="0" u="none" baseline="0">
              <a:solidFill>
                <a:srgbClr val="000000"/>
              </a:solidFill>
            </a:rPr>
            <a:t> * Valoriser socialement le personnel et développer ses talents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Allouer les ressources nécessaires et développer les motivations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Donner le pouvoir et l’autonomie dont les employés ont besoin pour faire leur travail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transparence et l'accessibilité de toute information </a:t>
          </a:r>
          <a:r>
            <a:rPr lang="en-US" cap="none" sz="1200" b="1" i="0" u="sng" baseline="0">
              <a:solidFill>
                <a:srgbClr val="000000"/>
              </a:solidFill>
            </a:rPr>
            <a:t>nécessaire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S'assurer de la plus-value de l'information (transversale et verticale)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Travailler avec délegation et progresser collectivement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Etre impliqué et concerné par les résultats individuels et collectifs
</a:t>
          </a:r>
          <a:r>
            <a:rPr lang="en-US" cap="none" sz="1200" b="1" i="0" u="none" baseline="0">
              <a:solidFill>
                <a:srgbClr val="000000"/>
              </a:solidFill>
            </a:rPr>
            <a:t> * Partager les responsabilités , les succès et les risques 
</a:t>
          </a:r>
          <a:r>
            <a:rPr lang="en-US" cap="none" sz="1200" b="1" i="0" u="none" baseline="0">
              <a:solidFill>
                <a:srgbClr val="000000"/>
              </a:solidFill>
            </a:rPr>
            <a:t> * Contribuer à une démarche d'amélioration continue collective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 d'outils et actions à mettre en oeuvre: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Audit interne
</a:t>
          </a:r>
          <a:r>
            <a:rPr lang="en-US" cap="none" sz="1200" b="1" i="0" u="none" baseline="0">
              <a:solidFill>
                <a:srgbClr val="FFFFFF"/>
              </a:solidFill>
            </a:rPr>
            <a:t> - Questionnaire, relevé de suggestion
</a:t>
          </a:r>
          <a:r>
            <a:rPr lang="en-US" cap="none" sz="1200" b="1" i="0" u="none" baseline="0">
              <a:solidFill>
                <a:srgbClr val="FFFFFF"/>
              </a:solidFill>
            </a:rPr>
            <a:t> - Responsabiliser, encourager la prise de décision
</a:t>
          </a:r>
          <a:r>
            <a:rPr lang="en-US" cap="none" sz="1200" b="1" i="0" u="none" baseline="0">
              <a:solidFill>
                <a:srgbClr val="FFFFFF"/>
              </a:solidFill>
            </a:rPr>
            <a:t> - Mettre en avant les atouts de chacun, encourager la pluridisciplinarité
</a:t>
          </a:r>
          <a:r>
            <a:rPr lang="en-US" cap="none" sz="1200" b="1" i="0" u="none" baseline="0">
              <a:solidFill>
                <a:srgbClr val="FFFFFF"/>
              </a:solidFill>
            </a:rPr>
            <a:t> - Avoir</a:t>
          </a:r>
          <a:r>
            <a:rPr lang="en-US" cap="none" sz="1200" b="1" i="0" u="none" baseline="0">
              <a:solidFill>
                <a:srgbClr val="FFFFFF"/>
              </a:solidFill>
            </a:rPr>
            <a:t> uen base de données commune, (un intranet) pour améliorer la c</a:t>
          </a:r>
          <a:r>
            <a:rPr lang="en-US" cap="none" sz="1200" b="1" i="0" u="none" baseline="0">
              <a:solidFill>
                <a:srgbClr val="FFFFFF"/>
              </a:solidFill>
            </a:rPr>
            <a:t>irculation des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informations. 
</a:t>
          </a:r>
          <a:r>
            <a:rPr lang="en-US" cap="none" sz="1200" b="1" i="0" u="none" baseline="0">
              <a:solidFill>
                <a:srgbClr val="FFFFFF"/>
              </a:solidFill>
            </a:rPr>
            <a:t> - Bien diffuser l'information (à qui, quand)
</a:t>
          </a:r>
          <a:r>
            <a:rPr lang="en-US" cap="none" sz="1200" b="1" i="0" u="none" baseline="0">
              <a:solidFill>
                <a:srgbClr val="FFFFFF"/>
              </a:solidFill>
            </a:rPr>
            <a:t> - Lettre de mission, contrat d'engagement, faire part des objectifs de la mission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76200</xdr:colOff>
      <xdr:row>166</xdr:row>
      <xdr:rowOff>9525</xdr:rowOff>
    </xdr:from>
    <xdr:to>
      <xdr:col>14</xdr:col>
      <xdr:colOff>47625</xdr:colOff>
      <xdr:row>201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600200" y="31756350"/>
          <a:ext cx="9115425" cy="6724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</a:rPr>
            <a:t>Renforcer la Solidarité
</a:t>
          </a:r>
          <a:r>
            <a:rPr lang="en-US" cap="none" sz="20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1 - Créer un environnement apprenant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Considérer l'échec comme source d'apprentissage et de progrés
</a:t>
          </a:r>
          <a:r>
            <a:rPr lang="en-US" cap="none" sz="1200" b="1" i="0" u="none" baseline="0">
              <a:solidFill>
                <a:srgbClr val="000000"/>
              </a:solidFill>
            </a:rPr>
            <a:t> * Donner de l’énergie aux employés et la canaliser
</a:t>
          </a:r>
          <a:r>
            <a:rPr lang="en-US" cap="none" sz="1200" b="1" i="0" u="none" baseline="0">
              <a:solidFill>
                <a:srgbClr val="000000"/>
              </a:solidFill>
            </a:rPr>
            <a:t> * Développer la confiance en soi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2 - Développer les réseaux, l'union et la force collective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 Encourager le partage de l'information
</a:t>
          </a:r>
          <a:r>
            <a:rPr lang="en-US" cap="none" sz="1200" b="1" i="0" u="none" baseline="0">
              <a:solidFill>
                <a:srgbClr val="000000"/>
              </a:solidFill>
            </a:rPr>
            <a:t> * Tenir informés les collaborateurs des avancées réalisées
</a:t>
          </a:r>
          <a:r>
            <a:rPr lang="en-US" cap="none" sz="1200" b="1" i="0" u="none" baseline="0">
              <a:solidFill>
                <a:srgbClr val="000000"/>
              </a:solidFill>
            </a:rPr>
            <a:t> * Décloisonner et motiver le personnel pour progresser ensemble 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3 - Agir avec inférence (se mettre à la place de l'autre) et bienveillance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S'ouvrir aux autres, respecter et apprecier leurs différences
</a:t>
          </a:r>
          <a:r>
            <a:rPr lang="en-US" cap="none" sz="1200" b="1" i="0" u="none" baseline="0">
              <a:solidFill>
                <a:srgbClr val="000000"/>
              </a:solidFill>
            </a:rPr>
            <a:t> *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Eliminer les gênes et les irritations  dans les conditions de travail
</a:t>
          </a:r>
          <a:r>
            <a:rPr lang="en-US" cap="none" sz="1200" b="1" i="0" u="none" baseline="0">
              <a:solidFill>
                <a:srgbClr val="000000"/>
              </a:solidFill>
            </a:rPr>
            <a:t> * </a:t>
          </a:r>
          <a:r>
            <a:rPr lang="en-US" cap="none" sz="1200" b="1" i="0" u="none" baseline="0">
              <a:solidFill>
                <a:srgbClr val="000000"/>
              </a:solidFill>
            </a:rPr>
            <a:t>Proposer des améliorations pouvant être utiles aux autres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Exemples</a:t>
          </a:r>
          <a:r>
            <a:rPr lang="en-US" cap="none" sz="1200" b="1" i="0" u="sng" baseline="0">
              <a:solidFill>
                <a:srgbClr val="000000"/>
              </a:solidFill>
            </a:rPr>
            <a:t> d'actions à mettre en oeuvre :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Créer des événements pour récompenser le travail</a:t>
          </a:r>
          <a:r>
            <a:rPr lang="en-US" cap="none" sz="1200" b="1" i="0" u="none" baseline="0">
              <a:solidFill>
                <a:srgbClr val="FFFFFF"/>
              </a:solidFill>
            </a:rPr>
            <a:t> du personnel et des collaborateurs après un succès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Décloisonner pour améliorer la lommunication interne
</a:t>
          </a:r>
          <a:r>
            <a:rPr lang="en-US" cap="none" sz="1200" b="1" i="0" u="none" baseline="0">
              <a:solidFill>
                <a:srgbClr val="FFFFFF"/>
              </a:solidFill>
            </a:rPr>
            <a:t> - Communication externe
</a:t>
          </a:r>
          <a:r>
            <a:rPr lang="en-US" cap="none" sz="1200" b="1" i="0" u="none" baseline="0">
              <a:solidFill>
                <a:srgbClr val="FFFFFF"/>
              </a:solidFill>
            </a:rPr>
            <a:t> - Conditions de travail
</a:t>
          </a:r>
          <a:r>
            <a:rPr lang="en-US" cap="none" sz="1200" b="1" i="0" u="none" baseline="0">
              <a:solidFill>
                <a:srgbClr val="FFFFFF"/>
              </a:solidFill>
            </a:rPr>
            <a:t> -Travail en mode projet
</a:t>
          </a:r>
          <a:r>
            <a:rPr lang="en-US" cap="none" sz="1200" b="1" i="0" u="none" baseline="0">
              <a:solidFill>
                <a:srgbClr val="FFFFFF"/>
              </a:solidFill>
            </a:rPr>
            <a:t> - Valorisation des personnes
</a:t>
          </a:r>
          <a:r>
            <a:rPr lang="en-US" cap="none" sz="1200" b="1" i="0" u="none" baseline="0">
              <a:solidFill>
                <a:srgbClr val="FFFFFF"/>
              </a:solidFill>
            </a:rPr>
            <a:t> -</a:t>
          </a:r>
          <a:r>
            <a:rPr lang="en-US" cap="none" sz="1200" b="1" i="0" u="none" baseline="0">
              <a:solidFill>
                <a:srgbClr val="FFFFFF"/>
              </a:solidFill>
            </a:rPr>
            <a:t> Faire de l'information motivationnelle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 - Ecouter les revendications du</a:t>
          </a:r>
          <a:r>
            <a:rPr lang="en-US" cap="none" sz="1200" b="1" i="0" u="none" baseline="0">
              <a:solidFill>
                <a:srgbClr val="FFFFFF"/>
              </a:solidFill>
            </a:rPr>
            <a:t> personnel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62</xdr:row>
      <xdr:rowOff>180975</xdr:rowOff>
    </xdr:from>
    <xdr:to>
      <xdr:col>3</xdr:col>
      <xdr:colOff>180975</xdr:colOff>
      <xdr:row>65</xdr:row>
      <xdr:rowOff>57150</xdr:rowOff>
    </xdr:to>
    <xdr:sp>
      <xdr:nvSpPr>
        <xdr:cNvPr id="13" name="Plaque 13">
          <a:hlinkClick r:id="rId7"/>
        </xdr:cNvPr>
        <xdr:cNvSpPr>
          <a:spLocks/>
        </xdr:cNvSpPr>
      </xdr:nvSpPr>
      <xdr:spPr>
        <a:xfrm>
          <a:off x="819150" y="1201102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3</xdr:col>
      <xdr:colOff>123825</xdr:colOff>
      <xdr:row>114</xdr:row>
      <xdr:rowOff>76200</xdr:rowOff>
    </xdr:to>
    <xdr:sp>
      <xdr:nvSpPr>
        <xdr:cNvPr id="14" name="Plaque 14">
          <a:hlinkClick r:id="rId8"/>
        </xdr:cNvPr>
        <xdr:cNvSpPr>
          <a:spLocks/>
        </xdr:cNvSpPr>
      </xdr:nvSpPr>
      <xdr:spPr>
        <a:xfrm>
          <a:off x="762000" y="214026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3</xdr:col>
      <xdr:colOff>123825</xdr:colOff>
      <xdr:row>160</xdr:row>
      <xdr:rowOff>76200</xdr:rowOff>
    </xdr:to>
    <xdr:sp>
      <xdr:nvSpPr>
        <xdr:cNvPr id="15" name="Plaque 15">
          <a:hlinkClick r:id="rId9"/>
        </xdr:cNvPr>
        <xdr:cNvSpPr>
          <a:spLocks/>
        </xdr:cNvSpPr>
      </xdr:nvSpPr>
      <xdr:spPr>
        <a:xfrm>
          <a:off x="762000" y="30203775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3</xdr:col>
      <xdr:colOff>123825</xdr:colOff>
      <xdr:row>208</xdr:row>
      <xdr:rowOff>76200</xdr:rowOff>
    </xdr:to>
    <xdr:sp>
      <xdr:nvSpPr>
        <xdr:cNvPr id="16" name="Plaque 16">
          <a:hlinkClick r:id="rId10"/>
        </xdr:cNvPr>
        <xdr:cNvSpPr>
          <a:spLocks/>
        </xdr:cNvSpPr>
      </xdr:nvSpPr>
      <xdr:spPr>
        <a:xfrm>
          <a:off x="762000" y="39376350"/>
          <a:ext cx="1647825" cy="457200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 en haut</a:t>
          </a:r>
        </a:p>
      </xdr:txBody>
    </xdr:sp>
    <xdr:clientData/>
  </xdr:twoCellAnchor>
  <xdr:twoCellAnchor>
    <xdr:from>
      <xdr:col>1</xdr:col>
      <xdr:colOff>276225</xdr:colOff>
      <xdr:row>13</xdr:row>
      <xdr:rowOff>9525</xdr:rowOff>
    </xdr:from>
    <xdr:to>
      <xdr:col>3</xdr:col>
      <xdr:colOff>466725</xdr:colOff>
      <xdr:row>15</xdr:row>
      <xdr:rowOff>114300</xdr:rowOff>
    </xdr:to>
    <xdr:sp>
      <xdr:nvSpPr>
        <xdr:cNvPr id="17" name="Plaque 17">
          <a:hlinkClick r:id="rId11"/>
        </xdr:cNvPr>
        <xdr:cNvSpPr>
          <a:spLocks/>
        </xdr:cNvSpPr>
      </xdr:nvSpPr>
      <xdr:spPr>
        <a:xfrm>
          <a:off x="1038225" y="2486025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S1</a:t>
          </a:r>
        </a:p>
      </xdr:txBody>
    </xdr:sp>
    <xdr:clientData/>
  </xdr:twoCellAnchor>
  <xdr:twoCellAnchor>
    <xdr:from>
      <xdr:col>3</xdr:col>
      <xdr:colOff>676275</xdr:colOff>
      <xdr:row>15</xdr:row>
      <xdr:rowOff>85725</xdr:rowOff>
    </xdr:from>
    <xdr:to>
      <xdr:col>6</xdr:col>
      <xdr:colOff>114300</xdr:colOff>
      <xdr:row>17</xdr:row>
      <xdr:rowOff>190500</xdr:rowOff>
    </xdr:to>
    <xdr:sp>
      <xdr:nvSpPr>
        <xdr:cNvPr id="18" name="Plaque 19">
          <a:hlinkClick r:id="rId12"/>
        </xdr:cNvPr>
        <xdr:cNvSpPr>
          <a:spLocks/>
        </xdr:cNvSpPr>
      </xdr:nvSpPr>
      <xdr:spPr>
        <a:xfrm>
          <a:off x="2962275" y="2943225"/>
          <a:ext cx="17240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S4</a:t>
          </a:r>
        </a:p>
      </xdr:txBody>
    </xdr:sp>
    <xdr:clientData/>
  </xdr:twoCellAnchor>
  <xdr:twoCellAnchor>
    <xdr:from>
      <xdr:col>6</xdr:col>
      <xdr:colOff>285750</xdr:colOff>
      <xdr:row>13</xdr:row>
      <xdr:rowOff>0</xdr:rowOff>
    </xdr:from>
    <xdr:to>
      <xdr:col>8</xdr:col>
      <xdr:colOff>476250</xdr:colOff>
      <xdr:row>15</xdr:row>
      <xdr:rowOff>104775</xdr:rowOff>
    </xdr:to>
    <xdr:sp>
      <xdr:nvSpPr>
        <xdr:cNvPr id="19" name="Plaque 20">
          <a:hlinkClick r:id="rId13"/>
        </xdr:cNvPr>
        <xdr:cNvSpPr>
          <a:spLocks/>
        </xdr:cNvSpPr>
      </xdr:nvSpPr>
      <xdr:spPr>
        <a:xfrm>
          <a:off x="4857750" y="2476500"/>
          <a:ext cx="1714500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S3</a:t>
          </a:r>
        </a:p>
      </xdr:txBody>
    </xdr:sp>
    <xdr:clientData/>
  </xdr:twoCellAnchor>
  <xdr:twoCellAnchor>
    <xdr:from>
      <xdr:col>3</xdr:col>
      <xdr:colOff>647700</xdr:colOff>
      <xdr:row>10</xdr:row>
      <xdr:rowOff>123825</xdr:rowOff>
    </xdr:from>
    <xdr:to>
      <xdr:col>6</xdr:col>
      <xdr:colOff>76200</xdr:colOff>
      <xdr:row>13</xdr:row>
      <xdr:rowOff>28575</xdr:rowOff>
    </xdr:to>
    <xdr:sp>
      <xdr:nvSpPr>
        <xdr:cNvPr id="20" name="Plaque 21">
          <a:hlinkClick r:id="rId14"/>
        </xdr:cNvPr>
        <xdr:cNvSpPr>
          <a:spLocks/>
        </xdr:cNvSpPr>
      </xdr:nvSpPr>
      <xdr:spPr>
        <a:xfrm>
          <a:off x="2933700" y="2028825"/>
          <a:ext cx="1714500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1" ht="16.5" customHeight="1"/>
    <row r="2" ht="15" customHeight="1"/>
    <row r="13" ht="36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12" sqref="F12"/>
    </sheetView>
  </sheetViews>
  <sheetFormatPr defaultColWidth="11.421875" defaultRowHeight="15"/>
  <sheetData>
    <row r="13" ht="43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89"/>
  <sheetViews>
    <sheetView showGridLines="0" tabSelected="1" zoomScale="98" zoomScaleNormal="98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19.00390625" style="1" customWidth="1"/>
    <col min="4" max="4" width="15.57421875" style="1" customWidth="1"/>
    <col min="5" max="5" width="5.140625" style="1" customWidth="1"/>
    <col min="6" max="7" width="18.421875" style="1" customWidth="1"/>
    <col min="8" max="8" width="15.421875" style="1" customWidth="1"/>
    <col min="9" max="9" width="16.140625" style="1" customWidth="1"/>
    <col min="10" max="16384" width="11.421875" style="1" customWidth="1"/>
  </cols>
  <sheetData>
    <row r="1" ht="45.75" customHeight="1"/>
    <row r="2" ht="41.25" customHeight="1"/>
    <row r="3" ht="55.5" customHeight="1"/>
    <row r="4" ht="15.75" thickBot="1"/>
    <row r="5" spans="3:8" ht="15.75" thickBot="1">
      <c r="C5" s="35"/>
      <c r="D5" s="36"/>
      <c r="G5" s="79" t="s">
        <v>10</v>
      </c>
      <c r="H5" s="80"/>
    </row>
    <row r="6" spans="3:12" ht="15.75" thickBot="1">
      <c r="C6" s="6"/>
      <c r="D6" s="36"/>
      <c r="E6" s="6"/>
      <c r="F6" s="6"/>
      <c r="G6" s="24" t="s">
        <v>1</v>
      </c>
      <c r="H6" s="27">
        <v>0</v>
      </c>
      <c r="J6" s="7"/>
      <c r="K6" s="7"/>
      <c r="L6" s="7"/>
    </row>
    <row r="7" spans="3:12" ht="15.75" thickBot="1">
      <c r="C7" s="35"/>
      <c r="D7" s="36"/>
      <c r="E7" s="6"/>
      <c r="F7" s="6"/>
      <c r="G7" s="14" t="s">
        <v>2</v>
      </c>
      <c r="H7" s="11">
        <v>0.3</v>
      </c>
      <c r="J7" s="7"/>
      <c r="K7" s="7"/>
      <c r="L7" s="7"/>
    </row>
    <row r="8" spans="3:12" ht="15.75" thickBot="1">
      <c r="C8" s="6"/>
      <c r="D8" s="37"/>
      <c r="E8" s="7"/>
      <c r="F8" s="7"/>
      <c r="G8" s="14" t="s">
        <v>5</v>
      </c>
      <c r="H8" s="11">
        <v>0.6</v>
      </c>
      <c r="J8" s="6"/>
      <c r="K8" s="6"/>
      <c r="L8" s="6"/>
    </row>
    <row r="9" spans="3:12" ht="15.75" thickBot="1">
      <c r="C9" s="35"/>
      <c r="D9" s="36"/>
      <c r="E9" s="7"/>
      <c r="F9" s="7"/>
      <c r="G9" s="14" t="s">
        <v>3</v>
      </c>
      <c r="H9" s="11">
        <v>1</v>
      </c>
      <c r="J9" s="6"/>
      <c r="K9" s="6"/>
      <c r="L9" s="6"/>
    </row>
    <row r="10" spans="3:12" ht="15">
      <c r="C10" s="6"/>
      <c r="D10" s="36"/>
      <c r="E10" s="7"/>
      <c r="F10" s="7"/>
      <c r="G10" s="7"/>
      <c r="J10" s="7"/>
      <c r="K10" s="7"/>
      <c r="L10" s="7"/>
    </row>
    <row r="11" spans="4:7" ht="26.25" customHeight="1">
      <c r="D11" s="6"/>
      <c r="E11" s="7"/>
      <c r="F11" s="7"/>
      <c r="G11" s="7"/>
    </row>
    <row r="12" ht="22.5" customHeight="1"/>
    <row r="13" ht="17.25" customHeight="1" thickBot="1"/>
    <row r="14" spans="1:15" ht="30.75" customHeight="1" thickBot="1">
      <c r="A14" s="84"/>
      <c r="B14" s="85"/>
      <c r="C14" s="85"/>
      <c r="D14" s="85"/>
      <c r="E14" s="85"/>
      <c r="F14" s="85"/>
      <c r="G14" s="85"/>
      <c r="H14" s="85"/>
      <c r="I14" s="86"/>
      <c r="J14" s="89" t="s">
        <v>9</v>
      </c>
      <c r="K14" s="90"/>
      <c r="L14" s="106" t="s">
        <v>8</v>
      </c>
      <c r="M14" s="85"/>
      <c r="N14" s="85"/>
      <c r="O14" s="86"/>
    </row>
    <row r="15" spans="1:15" ht="33.75" customHeight="1" thickBot="1">
      <c r="A15" s="100" t="s">
        <v>0</v>
      </c>
      <c r="B15" s="101"/>
      <c r="C15" s="61" t="s">
        <v>12</v>
      </c>
      <c r="D15" s="62"/>
      <c r="E15" s="2">
        <v>1</v>
      </c>
      <c r="F15" s="81" t="s">
        <v>88</v>
      </c>
      <c r="G15" s="82"/>
      <c r="H15" s="82"/>
      <c r="I15" s="83"/>
      <c r="J15" s="87" t="s">
        <v>1</v>
      </c>
      <c r="K15" s="88"/>
      <c r="L15" s="67"/>
      <c r="M15" s="68"/>
      <c r="N15" s="68"/>
      <c r="O15" s="69"/>
    </row>
    <row r="16" spans="1:15" ht="31.5" customHeight="1" thickBot="1">
      <c r="A16" s="102"/>
      <c r="B16" s="103"/>
      <c r="C16" s="63"/>
      <c r="D16" s="64"/>
      <c r="E16" s="2">
        <v>2</v>
      </c>
      <c r="F16" s="81" t="s">
        <v>84</v>
      </c>
      <c r="G16" s="82"/>
      <c r="H16" s="82"/>
      <c r="I16" s="83"/>
      <c r="J16" s="87" t="s">
        <v>1</v>
      </c>
      <c r="K16" s="88"/>
      <c r="L16" s="67"/>
      <c r="M16" s="68"/>
      <c r="N16" s="68"/>
      <c r="O16" s="69"/>
    </row>
    <row r="17" spans="1:15" ht="21" customHeight="1" thickBot="1">
      <c r="A17" s="102"/>
      <c r="B17" s="103"/>
      <c r="C17" s="65"/>
      <c r="D17" s="66"/>
      <c r="E17" s="2">
        <v>3</v>
      </c>
      <c r="F17" s="81" t="s">
        <v>85</v>
      </c>
      <c r="G17" s="82"/>
      <c r="H17" s="82"/>
      <c r="I17" s="83"/>
      <c r="J17" s="87" t="s">
        <v>1</v>
      </c>
      <c r="K17" s="88"/>
      <c r="L17" s="67"/>
      <c r="M17" s="68"/>
      <c r="N17" s="68"/>
      <c r="O17" s="69"/>
    </row>
    <row r="18" spans="1:15" ht="15.75" thickBot="1">
      <c r="A18" s="102"/>
      <c r="B18" s="10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31.5" customHeight="1" thickBot="1">
      <c r="A19" s="102"/>
      <c r="B19" s="103"/>
      <c r="C19" s="61" t="s">
        <v>16</v>
      </c>
      <c r="D19" s="62"/>
      <c r="E19" s="2">
        <v>4</v>
      </c>
      <c r="F19" s="81" t="s">
        <v>86</v>
      </c>
      <c r="G19" s="82"/>
      <c r="H19" s="82"/>
      <c r="I19" s="83"/>
      <c r="J19" s="87" t="s">
        <v>1</v>
      </c>
      <c r="K19" s="88"/>
      <c r="L19" s="67"/>
      <c r="M19" s="68"/>
      <c r="N19" s="68"/>
      <c r="O19" s="69"/>
    </row>
    <row r="20" spans="1:15" ht="33.75" customHeight="1" thickBot="1">
      <c r="A20" s="102"/>
      <c r="B20" s="103"/>
      <c r="C20" s="63"/>
      <c r="D20" s="64"/>
      <c r="E20" s="34">
        <v>5</v>
      </c>
      <c r="F20" s="81" t="s">
        <v>87</v>
      </c>
      <c r="G20" s="82"/>
      <c r="H20" s="82"/>
      <c r="I20" s="83"/>
      <c r="J20" s="87" t="s">
        <v>1</v>
      </c>
      <c r="K20" s="88"/>
      <c r="L20" s="67"/>
      <c r="M20" s="68"/>
      <c r="N20" s="68"/>
      <c r="O20" s="69"/>
    </row>
    <row r="21" spans="1:15" ht="11.25" customHeight="1">
      <c r="A21" s="102"/>
      <c r="B21" s="103"/>
      <c r="C21" s="63"/>
      <c r="D21" s="64"/>
      <c r="E21" s="124">
        <v>6</v>
      </c>
      <c r="F21" s="70" t="s">
        <v>89</v>
      </c>
      <c r="G21" s="71"/>
      <c r="H21" s="71"/>
      <c r="I21" s="72"/>
      <c r="J21" s="126" t="s">
        <v>2</v>
      </c>
      <c r="K21" s="127"/>
      <c r="L21" s="70"/>
      <c r="M21" s="71"/>
      <c r="N21" s="71"/>
      <c r="O21" s="72"/>
    </row>
    <row r="22" spans="1:15" ht="12" customHeight="1">
      <c r="A22" s="102"/>
      <c r="B22" s="103"/>
      <c r="C22" s="63"/>
      <c r="D22" s="64"/>
      <c r="E22" s="132"/>
      <c r="F22" s="73"/>
      <c r="G22" s="74"/>
      <c r="H22" s="74"/>
      <c r="I22" s="75"/>
      <c r="J22" s="128"/>
      <c r="K22" s="129"/>
      <c r="L22" s="73"/>
      <c r="M22" s="74"/>
      <c r="N22" s="74"/>
      <c r="O22" s="75"/>
    </row>
    <row r="23" spans="1:15" ht="17.25" customHeight="1" thickBot="1">
      <c r="A23" s="102"/>
      <c r="B23" s="103"/>
      <c r="C23" s="65"/>
      <c r="D23" s="66"/>
      <c r="E23" s="125"/>
      <c r="F23" s="76"/>
      <c r="G23" s="77"/>
      <c r="H23" s="77"/>
      <c r="I23" s="78"/>
      <c r="J23" s="130"/>
      <c r="K23" s="131"/>
      <c r="L23" s="76"/>
      <c r="M23" s="77"/>
      <c r="N23" s="77"/>
      <c r="O23" s="78"/>
    </row>
    <row r="24" spans="1:15" ht="6" customHeight="1" hidden="1">
      <c r="A24" s="102"/>
      <c r="B24" s="103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32.25" customHeight="1" hidden="1">
      <c r="A25" s="102"/>
      <c r="B25" s="10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3" customHeight="1">
      <c r="A26" s="102"/>
      <c r="B26" s="10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102"/>
      <c r="B27" s="103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1:15" ht="21.75" customHeight="1" thickBot="1">
      <c r="A28" s="102"/>
      <c r="B28" s="103"/>
      <c r="C28" s="61" t="s">
        <v>19</v>
      </c>
      <c r="D28" s="62"/>
      <c r="E28" s="34">
        <v>7</v>
      </c>
      <c r="F28" s="81" t="s">
        <v>90</v>
      </c>
      <c r="G28" s="82"/>
      <c r="H28" s="82"/>
      <c r="I28" s="83"/>
      <c r="J28" s="87" t="s">
        <v>3</v>
      </c>
      <c r="K28" s="88"/>
      <c r="L28" s="67"/>
      <c r="M28" s="68"/>
      <c r="N28" s="68"/>
      <c r="O28" s="69"/>
    </row>
    <row r="29" spans="1:15" ht="32.25" customHeight="1" thickBot="1">
      <c r="A29" s="102"/>
      <c r="B29" s="103"/>
      <c r="C29" s="63"/>
      <c r="D29" s="64"/>
      <c r="E29" s="32">
        <v>8</v>
      </c>
      <c r="F29" s="115" t="s">
        <v>91</v>
      </c>
      <c r="G29" s="116"/>
      <c r="H29" s="116"/>
      <c r="I29" s="117"/>
      <c r="J29" s="87" t="s">
        <v>5</v>
      </c>
      <c r="K29" s="88"/>
      <c r="L29" s="67"/>
      <c r="M29" s="68"/>
      <c r="N29" s="68"/>
      <c r="O29" s="69"/>
    </row>
    <row r="30" spans="1:15" ht="22.5" customHeight="1">
      <c r="A30" s="102"/>
      <c r="B30" s="103"/>
      <c r="C30" s="63"/>
      <c r="D30" s="64"/>
      <c r="E30" s="124">
        <v>9</v>
      </c>
      <c r="F30" s="70" t="s">
        <v>92</v>
      </c>
      <c r="G30" s="71"/>
      <c r="H30" s="71"/>
      <c r="I30" s="72"/>
      <c r="J30" s="156" t="s">
        <v>5</v>
      </c>
      <c r="K30" s="157"/>
      <c r="L30" s="118"/>
      <c r="M30" s="119"/>
      <c r="N30" s="119"/>
      <c r="O30" s="120"/>
    </row>
    <row r="31" spans="1:15" ht="18" customHeight="1" thickBot="1">
      <c r="A31" s="104"/>
      <c r="B31" s="105"/>
      <c r="C31" s="65"/>
      <c r="D31" s="66"/>
      <c r="E31" s="125"/>
      <c r="F31" s="76"/>
      <c r="G31" s="77"/>
      <c r="H31" s="77"/>
      <c r="I31" s="78"/>
      <c r="J31" s="158"/>
      <c r="K31" s="159"/>
      <c r="L31" s="121"/>
      <c r="M31" s="122"/>
      <c r="N31" s="122"/>
      <c r="O31" s="123"/>
    </row>
    <row r="38" ht="15.75" thickBot="1"/>
    <row r="39" spans="1:15" ht="36.75" customHeight="1" thickBot="1">
      <c r="A39" s="100" t="s">
        <v>24</v>
      </c>
      <c r="B39" s="101"/>
      <c r="C39" s="61" t="s">
        <v>23</v>
      </c>
      <c r="D39" s="62"/>
      <c r="E39" s="30">
        <v>10</v>
      </c>
      <c r="F39" s="81" t="s">
        <v>93</v>
      </c>
      <c r="G39" s="82"/>
      <c r="H39" s="82"/>
      <c r="I39" s="83"/>
      <c r="J39" s="81" t="s">
        <v>3</v>
      </c>
      <c r="K39" s="83"/>
      <c r="L39" s="110"/>
      <c r="M39" s="111"/>
      <c r="N39" s="111"/>
      <c r="O39" s="112"/>
    </row>
    <row r="40" spans="1:15" ht="11.25" customHeight="1">
      <c r="A40" s="102"/>
      <c r="B40" s="103"/>
      <c r="C40" s="63"/>
      <c r="D40" s="64"/>
      <c r="E40" s="113">
        <v>11</v>
      </c>
      <c r="F40" s="71" t="s">
        <v>94</v>
      </c>
      <c r="G40" s="71"/>
      <c r="H40" s="71"/>
      <c r="I40" s="71"/>
      <c r="J40" s="70" t="s">
        <v>3</v>
      </c>
      <c r="K40" s="72"/>
      <c r="L40" s="150"/>
      <c r="M40" s="151"/>
      <c r="N40" s="151"/>
      <c r="O40" s="152"/>
    </row>
    <row r="41" spans="1:15" ht="20.25" customHeight="1" thickBot="1">
      <c r="A41" s="102"/>
      <c r="B41" s="103"/>
      <c r="C41" s="63"/>
      <c r="D41" s="64"/>
      <c r="E41" s="114"/>
      <c r="F41" s="77"/>
      <c r="G41" s="77"/>
      <c r="H41" s="77"/>
      <c r="I41" s="77"/>
      <c r="J41" s="76"/>
      <c r="K41" s="78"/>
      <c r="L41" s="153"/>
      <c r="M41" s="154"/>
      <c r="N41" s="154"/>
      <c r="O41" s="155"/>
    </row>
    <row r="42" spans="1:15" ht="21.75" customHeight="1" thickBot="1">
      <c r="A42" s="102"/>
      <c r="B42" s="103"/>
      <c r="C42" s="63"/>
      <c r="D42" s="64"/>
      <c r="E42" s="5">
        <v>12</v>
      </c>
      <c r="F42" s="81" t="s">
        <v>95</v>
      </c>
      <c r="G42" s="82"/>
      <c r="H42" s="82"/>
      <c r="I42" s="83"/>
      <c r="J42" s="81" t="s">
        <v>3</v>
      </c>
      <c r="K42" s="83"/>
      <c r="L42" s="110"/>
      <c r="M42" s="111"/>
      <c r="N42" s="111"/>
      <c r="O42" s="112"/>
    </row>
    <row r="43" spans="1:15" ht="15.75" thickBot="1">
      <c r="A43" s="102"/>
      <c r="B43" s="103"/>
      <c r="C43" s="139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15" ht="15.75" thickBot="1">
      <c r="A44" s="102"/>
      <c r="B44" s="103"/>
      <c r="C44" s="61" t="s">
        <v>25</v>
      </c>
      <c r="D44" s="62"/>
      <c r="E44" s="4">
        <v>13</v>
      </c>
      <c r="F44" s="81" t="s">
        <v>96</v>
      </c>
      <c r="G44" s="82"/>
      <c r="H44" s="82"/>
      <c r="I44" s="83"/>
      <c r="J44" s="136" t="s">
        <v>3</v>
      </c>
      <c r="K44" s="138"/>
      <c r="L44" s="110"/>
      <c r="M44" s="111"/>
      <c r="N44" s="111"/>
      <c r="O44" s="112"/>
    </row>
    <row r="45" spans="1:15" ht="15.75" thickBot="1">
      <c r="A45" s="102"/>
      <c r="B45" s="103"/>
      <c r="C45" s="63"/>
      <c r="D45" s="64"/>
      <c r="E45" s="4">
        <v>14</v>
      </c>
      <c r="F45" s="81" t="s">
        <v>97</v>
      </c>
      <c r="G45" s="82"/>
      <c r="H45" s="82"/>
      <c r="I45" s="83"/>
      <c r="J45" s="136" t="s">
        <v>2</v>
      </c>
      <c r="K45" s="138"/>
      <c r="L45" s="110"/>
      <c r="M45" s="111"/>
      <c r="N45" s="111"/>
      <c r="O45" s="112"/>
    </row>
    <row r="46" spans="1:15" ht="15.75" thickBot="1">
      <c r="A46" s="102"/>
      <c r="B46" s="103"/>
      <c r="C46" s="63"/>
      <c r="D46" s="64"/>
      <c r="E46" s="4">
        <v>15</v>
      </c>
      <c r="F46" s="81" t="s">
        <v>98</v>
      </c>
      <c r="G46" s="82"/>
      <c r="H46" s="82"/>
      <c r="I46" s="83"/>
      <c r="J46" s="136" t="s">
        <v>5</v>
      </c>
      <c r="K46" s="138"/>
      <c r="L46" s="110"/>
      <c r="M46" s="111"/>
      <c r="N46" s="111"/>
      <c r="O46" s="112"/>
    </row>
    <row r="47" spans="1:15" ht="15.75" thickBot="1">
      <c r="A47" s="102"/>
      <c r="B47" s="103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</row>
    <row r="48" spans="1:15" ht="15.75" thickBot="1">
      <c r="A48" s="102"/>
      <c r="B48" s="103"/>
      <c r="C48" s="61" t="s">
        <v>26</v>
      </c>
      <c r="D48" s="62"/>
      <c r="E48" s="4">
        <v>16</v>
      </c>
      <c r="F48" s="81" t="s">
        <v>99</v>
      </c>
      <c r="G48" s="82"/>
      <c r="H48" s="82"/>
      <c r="I48" s="83"/>
      <c r="J48" s="81" t="s">
        <v>2</v>
      </c>
      <c r="K48" s="83"/>
      <c r="L48" s="110"/>
      <c r="M48" s="111"/>
      <c r="N48" s="111"/>
      <c r="O48" s="112"/>
    </row>
    <row r="49" spans="1:15" ht="15.75" thickBot="1">
      <c r="A49" s="102"/>
      <c r="B49" s="103"/>
      <c r="C49" s="63"/>
      <c r="D49" s="64"/>
      <c r="E49" s="4">
        <v>17</v>
      </c>
      <c r="F49" s="81" t="s">
        <v>100</v>
      </c>
      <c r="G49" s="82"/>
      <c r="H49" s="82"/>
      <c r="I49" s="83"/>
      <c r="J49" s="81" t="s">
        <v>5</v>
      </c>
      <c r="K49" s="83"/>
      <c r="L49" s="110"/>
      <c r="M49" s="111"/>
      <c r="N49" s="111"/>
      <c r="O49" s="112"/>
    </row>
    <row r="50" spans="1:15" ht="32.25" customHeight="1" thickBot="1">
      <c r="A50" s="104"/>
      <c r="B50" s="105"/>
      <c r="C50" s="65"/>
      <c r="D50" s="66"/>
      <c r="E50" s="4">
        <v>18</v>
      </c>
      <c r="F50" s="81" t="s">
        <v>101</v>
      </c>
      <c r="G50" s="82"/>
      <c r="H50" s="82"/>
      <c r="I50" s="83"/>
      <c r="J50" s="81" t="s">
        <v>3</v>
      </c>
      <c r="K50" s="83"/>
      <c r="L50" s="133"/>
      <c r="M50" s="134"/>
      <c r="N50" s="134"/>
      <c r="O50" s="135"/>
    </row>
    <row r="52" ht="20.25" customHeight="1"/>
    <row r="53" ht="31.5" customHeight="1"/>
    <row r="54" ht="23.25" customHeight="1"/>
    <row r="57" ht="12" customHeight="1" thickBot="1"/>
    <row r="58" spans="1:15" ht="30" customHeight="1" thickBot="1">
      <c r="A58" s="100" t="s">
        <v>6</v>
      </c>
      <c r="B58" s="101"/>
      <c r="C58" s="61" t="s">
        <v>36</v>
      </c>
      <c r="D58" s="142"/>
      <c r="E58" s="2">
        <v>19</v>
      </c>
      <c r="F58" s="81" t="s">
        <v>102</v>
      </c>
      <c r="G58" s="82"/>
      <c r="H58" s="82"/>
      <c r="I58" s="83"/>
      <c r="J58" s="87" t="s">
        <v>2</v>
      </c>
      <c r="K58" s="88"/>
      <c r="L58" s="110"/>
      <c r="M58" s="111"/>
      <c r="N58" s="111"/>
      <c r="O58" s="112"/>
    </row>
    <row r="59" spans="1:15" ht="33.75" customHeight="1" thickBot="1">
      <c r="A59" s="102"/>
      <c r="B59" s="103"/>
      <c r="C59" s="143"/>
      <c r="D59" s="144"/>
      <c r="E59" s="2">
        <v>20</v>
      </c>
      <c r="F59" s="81" t="s">
        <v>103</v>
      </c>
      <c r="G59" s="82"/>
      <c r="H59" s="82"/>
      <c r="I59" s="83"/>
      <c r="J59" s="87" t="s">
        <v>5</v>
      </c>
      <c r="K59" s="88"/>
      <c r="L59" s="110"/>
      <c r="M59" s="111"/>
      <c r="N59" s="111"/>
      <c r="O59" s="112"/>
    </row>
    <row r="60" spans="1:15" ht="20.25" customHeight="1" thickBot="1">
      <c r="A60" s="102"/>
      <c r="B60" s="103"/>
      <c r="C60" s="145"/>
      <c r="D60" s="146"/>
      <c r="E60" s="2">
        <v>21</v>
      </c>
      <c r="F60" s="81" t="s">
        <v>104</v>
      </c>
      <c r="G60" s="82"/>
      <c r="H60" s="82"/>
      <c r="I60" s="83"/>
      <c r="J60" s="87" t="s">
        <v>5</v>
      </c>
      <c r="K60" s="88"/>
      <c r="L60" s="136"/>
      <c r="M60" s="137"/>
      <c r="N60" s="137"/>
      <c r="O60" s="138"/>
    </row>
    <row r="61" spans="1:15" ht="15.75" thickBot="1">
      <c r="A61" s="102"/>
      <c r="B61" s="103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</row>
    <row r="62" spans="1:15" ht="35.25" customHeight="1" thickBot="1">
      <c r="A62" s="102"/>
      <c r="B62" s="103"/>
      <c r="C62" s="61" t="s">
        <v>37</v>
      </c>
      <c r="D62" s="142"/>
      <c r="E62" s="2">
        <v>22</v>
      </c>
      <c r="F62" s="81" t="s">
        <v>105</v>
      </c>
      <c r="G62" s="82"/>
      <c r="H62" s="82"/>
      <c r="I62" s="83"/>
      <c r="J62" s="87" t="s">
        <v>5</v>
      </c>
      <c r="K62" s="88"/>
      <c r="L62" s="136"/>
      <c r="M62" s="137"/>
      <c r="N62" s="137"/>
      <c r="O62" s="138"/>
    </row>
    <row r="63" spans="1:15" ht="30.75" customHeight="1" thickBot="1">
      <c r="A63" s="102"/>
      <c r="B63" s="103"/>
      <c r="C63" s="143"/>
      <c r="D63" s="144"/>
      <c r="E63" s="2">
        <v>23</v>
      </c>
      <c r="F63" s="81" t="s">
        <v>106</v>
      </c>
      <c r="G63" s="82"/>
      <c r="H63" s="82"/>
      <c r="I63" s="83"/>
      <c r="J63" s="87" t="s">
        <v>2</v>
      </c>
      <c r="K63" s="88"/>
      <c r="L63" s="136"/>
      <c r="M63" s="137"/>
      <c r="N63" s="137"/>
      <c r="O63" s="138"/>
    </row>
    <row r="64" spans="1:15" ht="20.25" customHeight="1" thickBot="1">
      <c r="A64" s="102"/>
      <c r="B64" s="103"/>
      <c r="C64" s="145"/>
      <c r="D64" s="146"/>
      <c r="E64" s="2">
        <v>24</v>
      </c>
      <c r="F64" s="81" t="s">
        <v>107</v>
      </c>
      <c r="G64" s="82"/>
      <c r="H64" s="82"/>
      <c r="I64" s="83"/>
      <c r="J64" s="87" t="s">
        <v>5</v>
      </c>
      <c r="K64" s="88"/>
      <c r="L64" s="136"/>
      <c r="M64" s="137"/>
      <c r="N64" s="137"/>
      <c r="O64" s="138"/>
    </row>
    <row r="65" spans="1:15" ht="15.75" thickBot="1">
      <c r="A65" s="102"/>
      <c r="B65" s="103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/>
    </row>
    <row r="66" spans="1:15" ht="15.75" thickBot="1">
      <c r="A66" s="102"/>
      <c r="B66" s="103"/>
      <c r="C66" s="61" t="s">
        <v>38</v>
      </c>
      <c r="D66" s="62"/>
      <c r="E66" s="2">
        <v>25</v>
      </c>
      <c r="F66" s="81" t="s">
        <v>108</v>
      </c>
      <c r="G66" s="82"/>
      <c r="H66" s="82"/>
      <c r="I66" s="83"/>
      <c r="J66" s="67" t="s">
        <v>3</v>
      </c>
      <c r="K66" s="69"/>
      <c r="L66" s="136"/>
      <c r="M66" s="137"/>
      <c r="N66" s="137"/>
      <c r="O66" s="138"/>
    </row>
    <row r="67" spans="1:15" ht="15.75" thickBot="1">
      <c r="A67" s="102"/>
      <c r="B67" s="103"/>
      <c r="C67" s="63"/>
      <c r="D67" s="64"/>
      <c r="E67" s="3">
        <v>26</v>
      </c>
      <c r="F67" s="81" t="s">
        <v>46</v>
      </c>
      <c r="G67" s="82"/>
      <c r="H67" s="82"/>
      <c r="I67" s="83"/>
      <c r="J67" s="67" t="s">
        <v>5</v>
      </c>
      <c r="K67" s="69"/>
      <c r="L67" s="136"/>
      <c r="M67" s="137"/>
      <c r="N67" s="137"/>
      <c r="O67" s="138"/>
    </row>
    <row r="68" spans="1:15" ht="20.25" customHeight="1" thickBot="1">
      <c r="A68" s="104"/>
      <c r="B68" s="105"/>
      <c r="C68" s="65"/>
      <c r="D68" s="66"/>
      <c r="E68" s="2">
        <v>27</v>
      </c>
      <c r="F68" s="81" t="s">
        <v>109</v>
      </c>
      <c r="G68" s="82"/>
      <c r="H68" s="82"/>
      <c r="I68" s="83"/>
      <c r="J68" s="87" t="s">
        <v>3</v>
      </c>
      <c r="K68" s="88"/>
      <c r="L68" s="136"/>
      <c r="M68" s="137"/>
      <c r="N68" s="137"/>
      <c r="O68" s="138"/>
    </row>
    <row r="69" spans="1:2" ht="15">
      <c r="A69" s="6"/>
      <c r="B69" s="6"/>
    </row>
    <row r="70" spans="1:2" ht="15">
      <c r="A70" s="6"/>
      <c r="B70" s="6"/>
    </row>
    <row r="71" spans="1:2" ht="15">
      <c r="A71" s="6"/>
      <c r="B71" s="6"/>
    </row>
    <row r="72" spans="1:2" ht="15">
      <c r="A72" s="6"/>
      <c r="B72" s="6"/>
    </row>
    <row r="73" spans="1:2" ht="15">
      <c r="A73" s="6"/>
      <c r="B73" s="6"/>
    </row>
    <row r="74" spans="1:2" ht="15">
      <c r="A74" s="6"/>
      <c r="B74" s="6"/>
    </row>
    <row r="75" spans="1:2" ht="15">
      <c r="A75" s="6"/>
      <c r="B75" s="6"/>
    </row>
    <row r="76" spans="1:2" ht="15.75" thickBot="1">
      <c r="A76" s="6"/>
      <c r="B76" s="6"/>
    </row>
    <row r="77" spans="1:15" ht="21" customHeight="1" thickBot="1">
      <c r="A77" s="100" t="s">
        <v>7</v>
      </c>
      <c r="B77" s="101"/>
      <c r="C77" s="61" t="s">
        <v>48</v>
      </c>
      <c r="D77" s="62"/>
      <c r="E77" s="2">
        <v>28</v>
      </c>
      <c r="F77" s="81" t="s">
        <v>110</v>
      </c>
      <c r="G77" s="82"/>
      <c r="H77" s="82"/>
      <c r="I77" s="83"/>
      <c r="J77" s="87" t="s">
        <v>3</v>
      </c>
      <c r="K77" s="88"/>
      <c r="L77" s="67"/>
      <c r="M77" s="68"/>
      <c r="N77" s="68"/>
      <c r="O77" s="69"/>
    </row>
    <row r="78" spans="1:15" ht="19.5" customHeight="1" thickBot="1">
      <c r="A78" s="102"/>
      <c r="B78" s="103"/>
      <c r="C78" s="63"/>
      <c r="D78" s="64"/>
      <c r="E78" s="3">
        <v>29</v>
      </c>
      <c r="F78" s="81" t="s">
        <v>111</v>
      </c>
      <c r="G78" s="82"/>
      <c r="H78" s="82"/>
      <c r="I78" s="83"/>
      <c r="J78" s="87" t="s">
        <v>5</v>
      </c>
      <c r="K78" s="88"/>
      <c r="L78" s="67"/>
      <c r="M78" s="68"/>
      <c r="N78" s="68"/>
      <c r="O78" s="69"/>
    </row>
    <row r="79" spans="1:15" ht="33.75" customHeight="1" thickBot="1">
      <c r="A79" s="102"/>
      <c r="B79" s="103"/>
      <c r="C79" s="65"/>
      <c r="D79" s="66"/>
      <c r="E79" s="2">
        <v>30</v>
      </c>
      <c r="F79" s="81" t="s">
        <v>112</v>
      </c>
      <c r="G79" s="82"/>
      <c r="H79" s="82"/>
      <c r="I79" s="83"/>
      <c r="J79" s="87" t="s">
        <v>3</v>
      </c>
      <c r="K79" s="88"/>
      <c r="L79" s="67"/>
      <c r="M79" s="68"/>
      <c r="N79" s="68"/>
      <c r="O79" s="69"/>
    </row>
    <row r="80" spans="1:15" ht="15.75" thickBot="1">
      <c r="A80" s="102"/>
      <c r="B80" s="10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6"/>
    </row>
    <row r="81" spans="1:15" ht="15.75" thickBot="1">
      <c r="A81" s="102"/>
      <c r="B81" s="103"/>
      <c r="C81" s="61" t="s">
        <v>49</v>
      </c>
      <c r="D81" s="62"/>
      <c r="E81" s="2">
        <v>31</v>
      </c>
      <c r="F81" s="81" t="s">
        <v>113</v>
      </c>
      <c r="G81" s="82"/>
      <c r="H81" s="82"/>
      <c r="I81" s="83"/>
      <c r="J81" s="67" t="s">
        <v>2</v>
      </c>
      <c r="K81" s="69"/>
      <c r="L81" s="67"/>
      <c r="M81" s="68"/>
      <c r="N81" s="68"/>
      <c r="O81" s="69"/>
    </row>
    <row r="82" spans="1:15" ht="15.75" thickBot="1">
      <c r="A82" s="102"/>
      <c r="B82" s="103"/>
      <c r="C82" s="63"/>
      <c r="D82" s="64"/>
      <c r="E82" s="2">
        <v>32</v>
      </c>
      <c r="F82" s="81" t="s">
        <v>114</v>
      </c>
      <c r="G82" s="82"/>
      <c r="H82" s="82"/>
      <c r="I82" s="83"/>
      <c r="J82" s="87" t="s">
        <v>1</v>
      </c>
      <c r="K82" s="88"/>
      <c r="L82" s="67"/>
      <c r="M82" s="68"/>
      <c r="N82" s="68"/>
      <c r="O82" s="69"/>
    </row>
    <row r="83" spans="1:15" ht="15.75" thickBot="1">
      <c r="A83" s="102"/>
      <c r="B83" s="103"/>
      <c r="C83" s="65"/>
      <c r="D83" s="66"/>
      <c r="E83" s="3">
        <v>33</v>
      </c>
      <c r="F83" s="81" t="s">
        <v>56</v>
      </c>
      <c r="G83" s="82"/>
      <c r="H83" s="82"/>
      <c r="I83" s="83"/>
      <c r="J83" s="87" t="s">
        <v>2</v>
      </c>
      <c r="K83" s="88"/>
      <c r="L83" s="67"/>
      <c r="M83" s="68"/>
      <c r="N83" s="68"/>
      <c r="O83" s="69"/>
    </row>
    <row r="84" spans="1:15" ht="15.75" thickBot="1">
      <c r="A84" s="102"/>
      <c r="B84" s="103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</row>
    <row r="85" spans="1:15" ht="31.5" customHeight="1" thickBot="1">
      <c r="A85" s="102"/>
      <c r="B85" s="103"/>
      <c r="C85" s="61" t="s">
        <v>50</v>
      </c>
      <c r="D85" s="62"/>
      <c r="E85" s="4">
        <v>34</v>
      </c>
      <c r="F85" s="160" t="s">
        <v>115</v>
      </c>
      <c r="G85" s="160"/>
      <c r="H85" s="160"/>
      <c r="I85" s="161"/>
      <c r="J85" s="162" t="s">
        <v>3</v>
      </c>
      <c r="K85" s="163"/>
      <c r="L85" s="160"/>
      <c r="M85" s="160"/>
      <c r="N85" s="160"/>
      <c r="O85" s="161"/>
    </row>
    <row r="86" spans="1:15" ht="20.25" customHeight="1" thickBot="1">
      <c r="A86" s="102"/>
      <c r="B86" s="103"/>
      <c r="C86" s="63"/>
      <c r="D86" s="64"/>
      <c r="E86" s="33">
        <v>35</v>
      </c>
      <c r="F86" s="81" t="s">
        <v>116</v>
      </c>
      <c r="G86" s="82"/>
      <c r="H86" s="82"/>
      <c r="I86" s="83"/>
      <c r="J86" s="87" t="s">
        <v>5</v>
      </c>
      <c r="K86" s="88"/>
      <c r="L86" s="67"/>
      <c r="M86" s="68"/>
      <c r="N86" s="68"/>
      <c r="O86" s="69"/>
    </row>
    <row r="87" spans="1:15" ht="18" customHeight="1" thickBot="1">
      <c r="A87" s="104"/>
      <c r="B87" s="105"/>
      <c r="C87" s="65"/>
      <c r="D87" s="66"/>
      <c r="E87" s="2">
        <v>36</v>
      </c>
      <c r="F87" s="81" t="s">
        <v>117</v>
      </c>
      <c r="G87" s="82"/>
      <c r="H87" s="82"/>
      <c r="I87" s="83"/>
      <c r="J87" s="87" t="s">
        <v>3</v>
      </c>
      <c r="K87" s="88"/>
      <c r="L87" s="67"/>
      <c r="M87" s="68"/>
      <c r="N87" s="68"/>
      <c r="O87" s="69"/>
    </row>
    <row r="88" spans="1:2" ht="15">
      <c r="A88" s="10"/>
      <c r="B88" s="10"/>
    </row>
    <row r="89" spans="1:2" ht="33.75" customHeight="1">
      <c r="A89" s="10"/>
      <c r="B89" s="10"/>
    </row>
    <row r="90" ht="33" customHeight="1"/>
    <row r="91" ht="31.5" customHeight="1"/>
    <row r="94" ht="30.75" customHeight="1"/>
    <row r="95" ht="32.25" customHeight="1"/>
    <row r="98" ht="36.75" customHeight="1"/>
    <row r="99" ht="32.25" customHeight="1"/>
  </sheetData>
  <sheetProtection/>
  <mergeCells count="139">
    <mergeCell ref="L85:O85"/>
    <mergeCell ref="A77:B87"/>
    <mergeCell ref="L78:O78"/>
    <mergeCell ref="L77:O77"/>
    <mergeCell ref="L79:O79"/>
    <mergeCell ref="J83:K83"/>
    <mergeCell ref="J82:K82"/>
    <mergeCell ref="J81:K81"/>
    <mergeCell ref="C85:D87"/>
    <mergeCell ref="F86:I86"/>
    <mergeCell ref="F87:I87"/>
    <mergeCell ref="J86:K86"/>
    <mergeCell ref="J87:K87"/>
    <mergeCell ref="L87:O87"/>
    <mergeCell ref="L86:O86"/>
    <mergeCell ref="C80:O80"/>
    <mergeCell ref="C84:O84"/>
    <mergeCell ref="C81:D83"/>
    <mergeCell ref="L83:O83"/>
    <mergeCell ref="L82:O82"/>
    <mergeCell ref="L81:O81"/>
    <mergeCell ref="C77:D79"/>
    <mergeCell ref="F85:I85"/>
    <mergeCell ref="J85:K85"/>
    <mergeCell ref="F77:I77"/>
    <mergeCell ref="F78:I78"/>
    <mergeCell ref="J78:K78"/>
    <mergeCell ref="J77:K77"/>
    <mergeCell ref="J59:K59"/>
    <mergeCell ref="F79:I79"/>
    <mergeCell ref="J67:K67"/>
    <mergeCell ref="C58:D60"/>
    <mergeCell ref="J39:K39"/>
    <mergeCell ref="J42:K42"/>
    <mergeCell ref="F39:I39"/>
    <mergeCell ref="F42:I42"/>
    <mergeCell ref="C43:O43"/>
    <mergeCell ref="C39:D42"/>
    <mergeCell ref="L67:O67"/>
    <mergeCell ref="L63:O63"/>
    <mergeCell ref="J63:K63"/>
    <mergeCell ref="J64:K64"/>
    <mergeCell ref="J58:K58"/>
    <mergeCell ref="F49:I49"/>
    <mergeCell ref="F50:I50"/>
    <mergeCell ref="J48:K48"/>
    <mergeCell ref="J49:K49"/>
    <mergeCell ref="J50:K50"/>
    <mergeCell ref="L48:O48"/>
    <mergeCell ref="L49:O49"/>
    <mergeCell ref="F68:I68"/>
    <mergeCell ref="J68:K68"/>
    <mergeCell ref="A39:B50"/>
    <mergeCell ref="A58:B68"/>
    <mergeCell ref="C66:D68"/>
    <mergeCell ref="F44:I44"/>
    <mergeCell ref="F45:I45"/>
    <mergeCell ref="J44:K44"/>
    <mergeCell ref="J45:K45"/>
    <mergeCell ref="F81:I81"/>
    <mergeCell ref="F82:I82"/>
    <mergeCell ref="F83:I83"/>
    <mergeCell ref="J79:K79"/>
    <mergeCell ref="L44:O44"/>
    <mergeCell ref="L45:O45"/>
    <mergeCell ref="L46:O46"/>
    <mergeCell ref="L68:O68"/>
    <mergeCell ref="L64:O64"/>
    <mergeCell ref="L58:O58"/>
    <mergeCell ref="L59:O59"/>
    <mergeCell ref="L60:O60"/>
    <mergeCell ref="C61:O61"/>
    <mergeCell ref="C62:D64"/>
    <mergeCell ref="F62:I62"/>
    <mergeCell ref="F63:I63"/>
    <mergeCell ref="F64:I64"/>
    <mergeCell ref="J62:K62"/>
    <mergeCell ref="C65:O65"/>
    <mergeCell ref="F66:I66"/>
    <mergeCell ref="F67:I67"/>
    <mergeCell ref="J66:K66"/>
    <mergeCell ref="L66:O66"/>
    <mergeCell ref="J46:K46"/>
    <mergeCell ref="L50:O50"/>
    <mergeCell ref="L62:O62"/>
    <mergeCell ref="F60:I60"/>
    <mergeCell ref="F58:I58"/>
    <mergeCell ref="F59:I59"/>
    <mergeCell ref="J60:K60"/>
    <mergeCell ref="F46:I46"/>
    <mergeCell ref="C47:O47"/>
    <mergeCell ref="C48:D50"/>
    <mergeCell ref="F48:I48"/>
    <mergeCell ref="C44:D46"/>
    <mergeCell ref="J28:K28"/>
    <mergeCell ref="J29:K29"/>
    <mergeCell ref="J15:K15"/>
    <mergeCell ref="L39:O39"/>
    <mergeCell ref="L42:O42"/>
    <mergeCell ref="F40:I41"/>
    <mergeCell ref="E40:E41"/>
    <mergeCell ref="J40:K41"/>
    <mergeCell ref="F29:I29"/>
    <mergeCell ref="J19:K19"/>
    <mergeCell ref="J20:K20"/>
    <mergeCell ref="L30:O31"/>
    <mergeCell ref="E30:E31"/>
    <mergeCell ref="F30:I31"/>
    <mergeCell ref="L17:O17"/>
    <mergeCell ref="L16:O16"/>
    <mergeCell ref="J21:K23"/>
    <mergeCell ref="L21:O23"/>
    <mergeCell ref="E21:E23"/>
    <mergeCell ref="L40:O41"/>
    <mergeCell ref="J30:K31"/>
    <mergeCell ref="C19:D23"/>
    <mergeCell ref="L20:O20"/>
    <mergeCell ref="L19:O19"/>
    <mergeCell ref="L28:O28"/>
    <mergeCell ref="F21:I23"/>
    <mergeCell ref="L29:O29"/>
    <mergeCell ref="G5:H5"/>
    <mergeCell ref="F28:I28"/>
    <mergeCell ref="F19:I19"/>
    <mergeCell ref="F20:I20"/>
    <mergeCell ref="F15:I15"/>
    <mergeCell ref="F16:I16"/>
    <mergeCell ref="F17:I17"/>
    <mergeCell ref="A14:I14"/>
    <mergeCell ref="J16:K16"/>
    <mergeCell ref="J17:K17"/>
    <mergeCell ref="J14:K14"/>
    <mergeCell ref="C28:D31"/>
    <mergeCell ref="C24:O27"/>
    <mergeCell ref="A15:B31"/>
    <mergeCell ref="L14:O14"/>
    <mergeCell ref="L15:O15"/>
    <mergeCell ref="C18:O18"/>
    <mergeCell ref="C15:D17"/>
  </mergeCells>
  <dataValidations count="1">
    <dataValidation type="list" allowBlank="1" showInputMessage="1" showErrorMessage="1" sqref="J86:K87 J81:K83 J77:K79 J66:K68 J62:K64 J48:K50 J58:K60 J15:K17 J44:K46 K39 J39:J40 J19:J21 K19:K20 J28:K31 J42:K42 J85:K85">
      <formula1>$G$6:$G$9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2:X48"/>
  <sheetViews>
    <sheetView showGridLines="0" zoomScale="77" zoomScaleNormal="77" zoomScalePageLayoutView="0" workbookViewId="0" topLeftCell="A1">
      <selection activeCell="X60" sqref="X60"/>
    </sheetView>
  </sheetViews>
  <sheetFormatPr defaultColWidth="11.421875" defaultRowHeight="15"/>
  <cols>
    <col min="1" max="1" width="8.140625" style="0" customWidth="1"/>
    <col min="2" max="2" width="8.00390625" style="0" customWidth="1"/>
    <col min="3" max="3" width="9.28125" style="0" customWidth="1"/>
    <col min="6" max="6" width="11.8515625" style="0" customWidth="1"/>
    <col min="8" max="9" width="9.28125" style="0" customWidth="1"/>
    <col min="11" max="11" width="8.28125" style="0" customWidth="1"/>
    <col min="12" max="12" width="12.140625" style="0" customWidth="1"/>
    <col min="14" max="14" width="9.28125" style="0" customWidth="1"/>
    <col min="15" max="15" width="8.8515625" style="0" customWidth="1"/>
    <col min="18" max="18" width="11.28125" style="0" customWidth="1"/>
    <col min="21" max="21" width="9.140625" style="0" customWidth="1"/>
    <col min="24" max="24" width="11.8515625" style="0" customWidth="1"/>
  </cols>
  <sheetData>
    <row r="10" ht="14.25" customHeight="1"/>
    <row r="11" ht="14.25" customHeight="1"/>
    <row r="18" ht="15.75" customHeight="1"/>
    <row r="19" ht="15.75" customHeight="1"/>
    <row r="20" ht="15.75" customHeight="1"/>
    <row r="21" ht="15.75" customHeight="1" thickBot="1"/>
    <row r="22" spans="1:24" ht="16.5" customHeight="1" thickBot="1">
      <c r="A22" s="170" t="s">
        <v>65</v>
      </c>
      <c r="B22" s="171"/>
      <c r="C22" s="171"/>
      <c r="D22" s="172" t="s">
        <v>4</v>
      </c>
      <c r="E22" s="173"/>
      <c r="F22" s="60" t="s">
        <v>82</v>
      </c>
      <c r="G22" s="178" t="s">
        <v>68</v>
      </c>
      <c r="H22" s="179"/>
      <c r="I22" s="180"/>
      <c r="J22" s="181" t="s">
        <v>69</v>
      </c>
      <c r="K22" s="182"/>
      <c r="L22" s="60" t="s">
        <v>82</v>
      </c>
      <c r="M22" s="193" t="s">
        <v>71</v>
      </c>
      <c r="N22" s="194"/>
      <c r="O22" s="195"/>
      <c r="P22" s="181" t="s">
        <v>69</v>
      </c>
      <c r="Q22" s="182"/>
      <c r="R22" s="60" t="s">
        <v>82</v>
      </c>
      <c r="S22" s="193" t="s">
        <v>75</v>
      </c>
      <c r="T22" s="194"/>
      <c r="U22" s="194"/>
      <c r="V22" s="204" t="s">
        <v>76</v>
      </c>
      <c r="W22" s="205"/>
      <c r="X22" s="60" t="s">
        <v>82</v>
      </c>
    </row>
    <row r="23" spans="1:24" ht="16.5" thickBot="1">
      <c r="A23" s="174" t="s">
        <v>66</v>
      </c>
      <c r="B23" s="175"/>
      <c r="C23" s="175"/>
      <c r="D23" s="176">
        <f>'Cotation_de_l_évaluation '!$K$15</f>
        <v>0</v>
      </c>
      <c r="E23" s="177"/>
      <c r="F23" s="216">
        <f>AVERAGE(D23,D24,D25)</f>
        <v>0.2777777777777778</v>
      </c>
      <c r="G23" s="187" t="s">
        <v>23</v>
      </c>
      <c r="H23" s="188"/>
      <c r="I23" s="189"/>
      <c r="J23" s="183">
        <f>'Cotation_de_l_évaluation '!$K$33</f>
        <v>1</v>
      </c>
      <c r="K23" s="184"/>
      <c r="L23" s="216">
        <f>AVERAGE(J23,J24,J25)</f>
        <v>0.7555555555555555</v>
      </c>
      <c r="M23" s="196" t="s">
        <v>72</v>
      </c>
      <c r="N23" s="197"/>
      <c r="O23" s="198"/>
      <c r="P23" s="199">
        <f>'Cotation_de_l_évaluation '!$K$45</f>
        <v>0.5</v>
      </c>
      <c r="Q23" s="200"/>
      <c r="R23" s="216">
        <f>AVERAGE(P23,P24,P25)</f>
        <v>0.6222222222222222</v>
      </c>
      <c r="S23" s="196" t="s">
        <v>48</v>
      </c>
      <c r="T23" s="197"/>
      <c r="U23" s="203"/>
      <c r="V23" s="206">
        <f>'Cotation_de_l_évaluation '!$K$57</f>
        <v>0.8666666666666667</v>
      </c>
      <c r="W23" s="207"/>
      <c r="X23" s="216">
        <f>AVERAGE(V23,V24,V25)</f>
        <v>0.6444444444444445</v>
      </c>
    </row>
    <row r="24" spans="1:24" ht="16.5" thickBot="1">
      <c r="A24" s="174" t="s">
        <v>67</v>
      </c>
      <c r="B24" s="175"/>
      <c r="C24" s="175"/>
      <c r="D24" s="176">
        <f>'Cotation_de_l_évaluation '!$K$19</f>
        <v>0.09999999999999999</v>
      </c>
      <c r="E24" s="177"/>
      <c r="F24" s="217"/>
      <c r="G24" s="187" t="s">
        <v>25</v>
      </c>
      <c r="H24" s="188"/>
      <c r="I24" s="189"/>
      <c r="J24" s="183">
        <f>'Cotation_de_l_évaluation '!$K$37</f>
        <v>0.6333333333333333</v>
      </c>
      <c r="K24" s="184"/>
      <c r="L24" s="217"/>
      <c r="M24" s="196" t="s">
        <v>73</v>
      </c>
      <c r="N24" s="197"/>
      <c r="O24" s="198"/>
      <c r="P24" s="199">
        <f>'Cotation_de_l_évaluation '!$K$49</f>
        <v>0.5</v>
      </c>
      <c r="Q24" s="200"/>
      <c r="R24" s="217"/>
      <c r="S24" s="196" t="s">
        <v>49</v>
      </c>
      <c r="T24" s="197"/>
      <c r="U24" s="203"/>
      <c r="V24" s="208">
        <f>'Cotation_de_l_évaluation '!$K$61</f>
        <v>0.19999999999999998</v>
      </c>
      <c r="W24" s="209"/>
      <c r="X24" s="217"/>
    </row>
    <row r="25" spans="1:24" ht="16.5" thickBot="1">
      <c r="A25" s="166" t="s">
        <v>19</v>
      </c>
      <c r="B25" s="167"/>
      <c r="C25" s="167"/>
      <c r="D25" s="168">
        <f>'Cotation_de_l_évaluation '!$K$28</f>
        <v>0.7333333333333334</v>
      </c>
      <c r="E25" s="169"/>
      <c r="F25" s="218"/>
      <c r="G25" s="190" t="s">
        <v>70</v>
      </c>
      <c r="H25" s="191"/>
      <c r="I25" s="192"/>
      <c r="J25" s="185">
        <f>'Cotation_de_l_évaluation '!$K$41</f>
        <v>0.6333333333333333</v>
      </c>
      <c r="K25" s="186"/>
      <c r="L25" s="218"/>
      <c r="M25" s="196" t="s">
        <v>74</v>
      </c>
      <c r="N25" s="197"/>
      <c r="O25" s="198"/>
      <c r="P25" s="201">
        <f>'Cotation_de_l_évaluation '!$K$53</f>
        <v>0.8666666666666667</v>
      </c>
      <c r="Q25" s="202"/>
      <c r="R25" s="218"/>
      <c r="S25" s="196" t="s">
        <v>77</v>
      </c>
      <c r="T25" s="197"/>
      <c r="U25" s="203"/>
      <c r="V25" s="210">
        <f>'Cotation_de_l_évaluation '!$K$65</f>
        <v>0.8666666666666667</v>
      </c>
      <c r="W25" s="211"/>
      <c r="X25" s="218"/>
    </row>
    <row r="26" spans="1:5" ht="15.75">
      <c r="A26" s="164"/>
      <c r="B26" s="164"/>
      <c r="C26" s="164"/>
      <c r="D26" s="165"/>
      <c r="E26" s="165"/>
    </row>
    <row r="27" spans="1:5" ht="15.75">
      <c r="A27" s="164"/>
      <c r="B27" s="164"/>
      <c r="C27" s="164"/>
      <c r="D27" s="165"/>
      <c r="E27" s="165"/>
    </row>
    <row r="28" spans="1:5" ht="15.75">
      <c r="A28" s="164"/>
      <c r="B28" s="164"/>
      <c r="C28" s="164"/>
      <c r="D28" s="165"/>
      <c r="E28" s="165"/>
    </row>
    <row r="29" spans="1:5" ht="15.75">
      <c r="A29" s="164"/>
      <c r="B29" s="164"/>
      <c r="C29" s="164"/>
      <c r="D29" s="165"/>
      <c r="E29" s="165"/>
    </row>
    <row r="43" ht="15.75" thickBot="1"/>
    <row r="44" spans="2:6" ht="16.5" thickBot="1">
      <c r="B44" s="212" t="s">
        <v>83</v>
      </c>
      <c r="C44" s="213"/>
      <c r="D44" s="214"/>
      <c r="E44" s="219" t="s">
        <v>69</v>
      </c>
      <c r="F44" s="220"/>
    </row>
    <row r="45" spans="2:6" ht="16.5" thickBot="1">
      <c r="B45" s="215" t="s">
        <v>78</v>
      </c>
      <c r="C45" s="197"/>
      <c r="D45" s="198"/>
      <c r="E45" s="199">
        <f>$F$23</f>
        <v>0.2777777777777778</v>
      </c>
      <c r="F45" s="200"/>
    </row>
    <row r="46" spans="2:6" ht="16.5" thickBot="1">
      <c r="B46" s="215" t="s">
        <v>79</v>
      </c>
      <c r="C46" s="197"/>
      <c r="D46" s="198"/>
      <c r="E46" s="199">
        <f>$L$23</f>
        <v>0.7555555555555555</v>
      </c>
      <c r="F46" s="200"/>
    </row>
    <row r="47" spans="2:6" ht="16.5" thickBot="1">
      <c r="B47" s="215" t="s">
        <v>80</v>
      </c>
      <c r="C47" s="197"/>
      <c r="D47" s="198"/>
      <c r="E47" s="199">
        <f>$R$23</f>
        <v>0.6222222222222222</v>
      </c>
      <c r="F47" s="200"/>
    </row>
    <row r="48" spans="2:6" ht="16.5" thickBot="1">
      <c r="B48" s="215" t="s">
        <v>81</v>
      </c>
      <c r="C48" s="197"/>
      <c r="D48" s="198"/>
      <c r="E48" s="201">
        <f>$X$23</f>
        <v>0.6444444444444445</v>
      </c>
      <c r="F48" s="202"/>
    </row>
  </sheetData>
  <sheetProtection/>
  <mergeCells count="54">
    <mergeCell ref="F23:F25"/>
    <mergeCell ref="L23:L25"/>
    <mergeCell ref="R23:R25"/>
    <mergeCell ref="X23:X25"/>
    <mergeCell ref="E44:F44"/>
    <mergeCell ref="E45:F45"/>
    <mergeCell ref="E46:F46"/>
    <mergeCell ref="E47:F47"/>
    <mergeCell ref="E48:F48"/>
    <mergeCell ref="B44:D44"/>
    <mergeCell ref="B45:D45"/>
    <mergeCell ref="B46:D46"/>
    <mergeCell ref="B47:D47"/>
    <mergeCell ref="B48:D48"/>
    <mergeCell ref="S22:U22"/>
    <mergeCell ref="S23:U23"/>
    <mergeCell ref="S24:U24"/>
    <mergeCell ref="S25:U25"/>
    <mergeCell ref="V22:W22"/>
    <mergeCell ref="V23:W23"/>
    <mergeCell ref="V24:W24"/>
    <mergeCell ref="V25:W25"/>
    <mergeCell ref="M22:O22"/>
    <mergeCell ref="M23:O23"/>
    <mergeCell ref="M24:O24"/>
    <mergeCell ref="M25:O25"/>
    <mergeCell ref="P22:Q22"/>
    <mergeCell ref="P23:Q23"/>
    <mergeCell ref="P24:Q24"/>
    <mergeCell ref="P25:Q25"/>
    <mergeCell ref="G22:I22"/>
    <mergeCell ref="J22:K22"/>
    <mergeCell ref="J23:K23"/>
    <mergeCell ref="J24:K24"/>
    <mergeCell ref="J25:K25"/>
    <mergeCell ref="G23:I23"/>
    <mergeCell ref="G24:I24"/>
    <mergeCell ref="G25:I25"/>
    <mergeCell ref="A22:C22"/>
    <mergeCell ref="D22:E22"/>
    <mergeCell ref="A23:C23"/>
    <mergeCell ref="D23:E23"/>
    <mergeCell ref="A24:C24"/>
    <mergeCell ref="D24:E24"/>
    <mergeCell ref="A28:C28"/>
    <mergeCell ref="D28:E28"/>
    <mergeCell ref="A29:C29"/>
    <mergeCell ref="D29:E29"/>
    <mergeCell ref="A25:C25"/>
    <mergeCell ref="D25:E25"/>
    <mergeCell ref="A26:C26"/>
    <mergeCell ref="D26:E26"/>
    <mergeCell ref="A27:C27"/>
    <mergeCell ref="D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71"/>
  <sheetViews>
    <sheetView showGridLines="0" zoomScale="84" zoomScaleNormal="84" zoomScalePageLayoutView="0" workbookViewId="0" topLeftCell="A10">
      <selection activeCell="J15" sqref="J15"/>
    </sheetView>
  </sheetViews>
  <sheetFormatPr defaultColWidth="11.421875" defaultRowHeight="15"/>
  <cols>
    <col min="2" max="2" width="16.140625" style="0" customWidth="1"/>
    <col min="8" max="8" width="20.8515625" style="0" customWidth="1"/>
    <col min="9" max="9" width="18.28125" style="0" customWidth="1"/>
    <col min="10" max="10" width="18.421875" style="0" customWidth="1"/>
    <col min="11" max="11" width="13.140625" style="0" customWidth="1"/>
    <col min="12" max="12" width="4.7109375" style="0" customWidth="1"/>
    <col min="13" max="13" width="6.140625" style="0" customWidth="1"/>
    <col min="14" max="14" width="8.57421875" style="0" customWidth="1"/>
    <col min="15" max="15" width="7.00390625" style="0" customWidth="1"/>
    <col min="16" max="16" width="21.140625" style="0" customWidth="1"/>
    <col min="17" max="17" width="20.7109375" style="0" customWidth="1"/>
  </cols>
  <sheetData>
    <row r="2" ht="99.75" customHeight="1"/>
    <row r="3" ht="15.75" thickBot="1"/>
    <row r="4" spans="8:10" ht="15.75" thickBot="1">
      <c r="H4" s="79" t="s">
        <v>10</v>
      </c>
      <c r="I4" s="80"/>
      <c r="J4" s="25"/>
    </row>
    <row r="5" spans="8:10" ht="15.75" thickBot="1">
      <c r="H5" s="24" t="s">
        <v>1</v>
      </c>
      <c r="I5" s="27">
        <v>0</v>
      </c>
      <c r="J5" s="26"/>
    </row>
    <row r="6" spans="8:10" ht="15.75" thickBot="1">
      <c r="H6" s="14" t="s">
        <v>2</v>
      </c>
      <c r="I6" s="11">
        <v>0.3</v>
      </c>
      <c r="J6" s="26"/>
    </row>
    <row r="7" spans="8:10" ht="15.75" thickBot="1">
      <c r="H7" s="14" t="s">
        <v>5</v>
      </c>
      <c r="I7" s="11">
        <v>0.6</v>
      </c>
      <c r="J7" s="26"/>
    </row>
    <row r="8" spans="8:10" ht="15.75" thickBot="1">
      <c r="H8" s="14" t="s">
        <v>3</v>
      </c>
      <c r="I8" s="11">
        <v>1</v>
      </c>
      <c r="J8" s="26"/>
    </row>
    <row r="10" ht="21" customHeight="1"/>
    <row r="12" ht="42.75" customHeight="1"/>
    <row r="13" spans="18:19" ht="15.75" thickBot="1">
      <c r="R13" s="12"/>
      <c r="S13" s="12"/>
    </row>
    <row r="14" spans="1:11" ht="15.75" thickBot="1">
      <c r="A14" s="84"/>
      <c r="B14" s="85"/>
      <c r="C14" s="85"/>
      <c r="D14" s="85"/>
      <c r="E14" s="85"/>
      <c r="F14" s="85"/>
      <c r="G14" s="85"/>
      <c r="H14" s="85"/>
      <c r="I14" s="86"/>
      <c r="J14" s="13" t="s">
        <v>10</v>
      </c>
      <c r="K14" s="13" t="s">
        <v>11</v>
      </c>
    </row>
    <row r="15" spans="1:11" ht="36" customHeight="1" thickBot="1">
      <c r="A15" s="229" t="s">
        <v>0</v>
      </c>
      <c r="B15" s="230"/>
      <c r="C15" s="61" t="s">
        <v>12</v>
      </c>
      <c r="D15" s="62"/>
      <c r="E15" s="2">
        <v>1</v>
      </c>
      <c r="F15" s="81" t="s">
        <v>13</v>
      </c>
      <c r="G15" s="82"/>
      <c r="H15" s="82"/>
      <c r="I15" s="83"/>
      <c r="J15" s="11">
        <f>IF(Grille_d_évaluatiuon!J15='Cotation_de_l_évaluation '!H5,'Cotation_de_l_évaluation '!I5,IF(Grille_d_évaluatiuon!J15='Cotation_de_l_évaluation '!H6,'Cotation_de_l_évaluation '!I6,IF(Grille_d_évaluatiuon!J15='Cotation_de_l_évaluation '!H7,'Cotation_de_l_évaluation '!I7,IF(Grille_d_évaluatiuon!J15='Cotation_de_l_évaluation '!H8,'Cotation_de_l_évaluation '!I8,))))</f>
        <v>0</v>
      </c>
      <c r="K15" s="221">
        <f>AVERAGE(J15:J17)</f>
        <v>0</v>
      </c>
    </row>
    <row r="16" spans="1:11" ht="30.75" customHeight="1" thickBot="1">
      <c r="A16" s="231"/>
      <c r="B16" s="232"/>
      <c r="C16" s="63"/>
      <c r="D16" s="64"/>
      <c r="E16" s="2">
        <v>2</v>
      </c>
      <c r="F16" s="81" t="s">
        <v>14</v>
      </c>
      <c r="G16" s="82"/>
      <c r="H16" s="82"/>
      <c r="I16" s="83"/>
      <c r="J16" s="11">
        <f>IF(Grille_d_évaluatiuon!J16='Cotation_de_l_évaluation '!H5,'Cotation_de_l_évaluation '!I5,IF(Grille_d_évaluatiuon!J16='Cotation_de_l_évaluation '!H6,'Cotation_de_l_évaluation '!I6,IF(Grille_d_évaluatiuon!J16='Cotation_de_l_évaluation '!H7,'Cotation_de_l_évaluation '!I7,IF(Grille_d_évaluatiuon!J16='Cotation_de_l_évaluation '!H8,'Cotation_de_l_évaluation '!I8,))))</f>
        <v>0</v>
      </c>
      <c r="K16" s="222"/>
    </row>
    <row r="17" spans="1:11" ht="30" customHeight="1" thickBot="1">
      <c r="A17" s="231"/>
      <c r="B17" s="232"/>
      <c r="C17" s="65"/>
      <c r="D17" s="66"/>
      <c r="E17" s="2">
        <v>3</v>
      </c>
      <c r="F17" s="81" t="s">
        <v>15</v>
      </c>
      <c r="G17" s="82"/>
      <c r="H17" s="82"/>
      <c r="I17" s="83"/>
      <c r="J17" s="11">
        <f>IF(Grille_d_évaluatiuon!J17='Cotation_de_l_évaluation '!H5,'Cotation_de_l_évaluation '!I5,IF(Grille_d_évaluatiuon!J17='Cotation_de_l_évaluation '!H6,'Cotation_de_l_évaluation '!I6,IF(Grille_d_évaluatiuon!J17='Cotation_de_l_évaluation '!H7,'Cotation_de_l_évaluation '!I7,IF(Grille_d_évaluatiuon!J17='Cotation_de_l_évaluation '!H8,'Cotation_de_l_évaluation '!I8,))))</f>
        <v>0</v>
      </c>
      <c r="K17" s="223"/>
    </row>
    <row r="18" spans="1:11" ht="15.75" thickBot="1">
      <c r="A18" s="231"/>
      <c r="B18" s="232"/>
      <c r="C18" s="38"/>
      <c r="D18" s="8"/>
      <c r="E18" s="8"/>
      <c r="F18" s="8"/>
      <c r="G18" s="8"/>
      <c r="H18" s="8"/>
      <c r="I18" s="8"/>
      <c r="J18" s="8"/>
      <c r="K18" s="9"/>
    </row>
    <row r="19" spans="1:11" ht="36.75" customHeight="1" thickBot="1">
      <c r="A19" s="231"/>
      <c r="B19" s="232"/>
      <c r="C19" s="61" t="s">
        <v>16</v>
      </c>
      <c r="D19" s="62"/>
      <c r="E19" s="2">
        <v>4</v>
      </c>
      <c r="F19" s="81" t="s">
        <v>17</v>
      </c>
      <c r="G19" s="82"/>
      <c r="H19" s="82"/>
      <c r="I19" s="83"/>
      <c r="J19" s="11">
        <f>IF(Grille_d_évaluatiuon!J19='Cotation_de_l_évaluation '!H5,'Cotation_de_l_évaluation '!I5,IF(Grille_d_évaluatiuon!J19='Cotation_de_l_évaluation '!H6,'Cotation_de_l_évaluation '!I6,IF(Grille_d_évaluatiuon!J19='Cotation_de_l_évaluation '!H7,'Cotation_de_l_évaluation '!I7,IF(Grille_d_évaluatiuon!J19='Cotation_de_l_évaluation '!H8,'Cotation_de_l_évaluation '!I8))))</f>
        <v>0</v>
      </c>
      <c r="K19" s="221">
        <f>AVERAGE(J19:J23)</f>
        <v>0.09999999999999999</v>
      </c>
    </row>
    <row r="20" spans="1:11" ht="39.75" customHeight="1" thickBot="1">
      <c r="A20" s="231"/>
      <c r="B20" s="232"/>
      <c r="C20" s="63"/>
      <c r="D20" s="64"/>
      <c r="E20" s="34">
        <v>5</v>
      </c>
      <c r="F20" s="81" t="s">
        <v>18</v>
      </c>
      <c r="G20" s="82"/>
      <c r="H20" s="82"/>
      <c r="I20" s="83"/>
      <c r="J20" s="11">
        <f>IF(Grille_d_évaluatiuon!J20='Cotation_de_l_évaluation '!H5,'Cotation_de_l_évaluation '!I5,IF(Grille_d_évaluatiuon!J20='Cotation_de_l_évaluation '!H6,'Cotation_de_l_évaluation '!I6,IF(Grille_d_évaluatiuon!J20='Cotation_de_l_évaluation '!H7,'Cotation_de_l_évaluation '!I7,IF(Grille_d_évaluatiuon!J20='Cotation_de_l_évaluation '!H8,'Cotation_de_l_évaluation '!I8))))</f>
        <v>0</v>
      </c>
      <c r="K20" s="224"/>
    </row>
    <row r="21" spans="1:11" ht="1.5" customHeight="1">
      <c r="A21" s="231"/>
      <c r="B21" s="232"/>
      <c r="C21" s="63"/>
      <c r="D21" s="64"/>
      <c r="E21" s="124">
        <v>6</v>
      </c>
      <c r="F21" s="70" t="s">
        <v>60</v>
      </c>
      <c r="G21" s="71"/>
      <c r="H21" s="71"/>
      <c r="I21" s="72"/>
      <c r="J21" s="221">
        <f>IF(Grille_d_évaluatiuon!J21='Cotation_de_l_évaluation '!H5,'Cotation_de_l_évaluation '!I5,IF(Grille_d_évaluatiuon!J21='Cotation_de_l_évaluation '!H6,'Cotation_de_l_évaluation '!I6,IF(Grille_d_évaluatiuon!J21='Cotation_de_l_évaluation '!H7,'Cotation_de_l_évaluation '!I7,IF(Grille_d_évaluatiuon!J21='Cotation_de_l_évaluation '!H8,'Cotation_de_l_évaluation '!I8))))</f>
        <v>0.3</v>
      </c>
      <c r="K21" s="224"/>
    </row>
    <row r="22" spans="1:11" ht="48" customHeight="1" thickBot="1">
      <c r="A22" s="231"/>
      <c r="B22" s="232"/>
      <c r="C22" s="63"/>
      <c r="D22" s="64"/>
      <c r="E22" s="132"/>
      <c r="F22" s="73"/>
      <c r="G22" s="74"/>
      <c r="H22" s="74"/>
      <c r="I22" s="75"/>
      <c r="J22" s="222"/>
      <c r="K22" s="224"/>
    </row>
    <row r="23" spans="1:11" ht="15.75" customHeight="1" hidden="1" thickBot="1">
      <c r="A23" s="231"/>
      <c r="B23" s="232"/>
      <c r="C23" s="65"/>
      <c r="D23" s="66"/>
      <c r="E23" s="125"/>
      <c r="F23" s="76"/>
      <c r="G23" s="77"/>
      <c r="H23" s="77"/>
      <c r="I23" s="78"/>
      <c r="J23" s="223"/>
      <c r="K23" s="225"/>
    </row>
    <row r="24" spans="1:11" ht="2.25" customHeight="1">
      <c r="A24" s="231"/>
      <c r="B24" s="232"/>
      <c r="C24" s="42" t="s">
        <v>5</v>
      </c>
      <c r="D24" s="43"/>
      <c r="E24" s="43"/>
      <c r="F24" s="43"/>
      <c r="G24" s="43"/>
      <c r="H24" s="43"/>
      <c r="I24" s="43"/>
      <c r="J24" s="43"/>
      <c r="K24" s="44"/>
    </row>
    <row r="25" spans="1:11" ht="15.75" customHeight="1" hidden="1">
      <c r="A25" s="231"/>
      <c r="B25" s="232"/>
      <c r="C25" s="45"/>
      <c r="D25" s="46"/>
      <c r="E25" s="46"/>
      <c r="F25" s="46"/>
      <c r="G25" s="46"/>
      <c r="H25" s="46"/>
      <c r="I25" s="46"/>
      <c r="J25" s="46"/>
      <c r="K25" s="47"/>
    </row>
    <row r="26" spans="1:11" ht="6" customHeight="1">
      <c r="A26" s="231"/>
      <c r="B26" s="232"/>
      <c r="C26" s="45"/>
      <c r="D26" s="46"/>
      <c r="E26" s="46"/>
      <c r="F26" s="46"/>
      <c r="G26" s="46"/>
      <c r="H26" s="46"/>
      <c r="I26" s="46"/>
      <c r="J26" s="46"/>
      <c r="K26" s="47"/>
    </row>
    <row r="27" spans="1:11" ht="15.75" thickBot="1">
      <c r="A27" s="231"/>
      <c r="B27" s="232"/>
      <c r="C27" s="48"/>
      <c r="D27" s="49"/>
      <c r="E27" s="49"/>
      <c r="F27" s="49"/>
      <c r="G27" s="49"/>
      <c r="H27" s="49"/>
      <c r="I27" s="49"/>
      <c r="J27" s="49"/>
      <c r="K27" s="50"/>
    </row>
    <row r="28" spans="1:11" ht="39" customHeight="1" thickBot="1">
      <c r="A28" s="231"/>
      <c r="B28" s="232"/>
      <c r="C28" s="61" t="s">
        <v>19</v>
      </c>
      <c r="D28" s="62"/>
      <c r="E28" s="34">
        <v>7</v>
      </c>
      <c r="F28" s="81" t="s">
        <v>20</v>
      </c>
      <c r="G28" s="82"/>
      <c r="H28" s="82"/>
      <c r="I28" s="83"/>
      <c r="J28" s="11">
        <f>IF(Grille_d_évaluatiuon!J28='Cotation_de_l_évaluation '!H5,'Cotation_de_l_évaluation '!I5,IF(Grille_d_évaluatiuon!J28='Cotation_de_l_évaluation '!H6,'Cotation_de_l_évaluation '!I6,IF(Grille_d_évaluatiuon!J28='Cotation_de_l_évaluation '!H7,'Cotation_de_l_évaluation '!I7,IF(Grille_d_évaluatiuon!J28='Cotation_de_l_évaluation '!H8,'Cotation_de_l_évaluation '!I8))))</f>
        <v>1</v>
      </c>
      <c r="K28" s="226">
        <f>AVERAGE(J28:J31)</f>
        <v>0.7333333333333334</v>
      </c>
    </row>
    <row r="29" spans="1:11" ht="34.5" customHeight="1" thickBot="1">
      <c r="A29" s="231"/>
      <c r="B29" s="232"/>
      <c r="C29" s="63"/>
      <c r="D29" s="64"/>
      <c r="E29" s="32">
        <v>8</v>
      </c>
      <c r="F29" s="115" t="s">
        <v>21</v>
      </c>
      <c r="G29" s="116"/>
      <c r="H29" s="116"/>
      <c r="I29" s="117"/>
      <c r="J29" s="11">
        <f>IF(Grille_d_évaluatiuon!J29='Cotation_de_l_évaluation '!H5,'Cotation_de_l_évaluation '!I5,IF(Grille_d_évaluatiuon!J29='Cotation_de_l_évaluation '!H6,'Cotation_de_l_évaluation '!I6,IF(Grille_d_évaluatiuon!J29='Cotation_de_l_évaluation '!H7,'Cotation_de_l_évaluation '!I7,IF(Grille_d_évaluatiuon!J29='Cotation_de_l_évaluation '!H8,'Cotation_de_l_évaluation '!I8))))</f>
        <v>0.6</v>
      </c>
      <c r="K29" s="227"/>
    </row>
    <row r="30" spans="1:11" ht="21" customHeight="1">
      <c r="A30" s="231"/>
      <c r="B30" s="232"/>
      <c r="C30" s="63"/>
      <c r="D30" s="64"/>
      <c r="E30" s="124">
        <v>9</v>
      </c>
      <c r="F30" s="70" t="s">
        <v>22</v>
      </c>
      <c r="G30" s="71"/>
      <c r="H30" s="71"/>
      <c r="I30" s="72"/>
      <c r="J30" s="221">
        <f>IF(Grille_d_évaluatiuon!J30='Cotation_de_l_évaluation '!H5,'Cotation_de_l_évaluation '!I5,IF(Grille_d_évaluatiuon!J30='Cotation_de_l_évaluation '!H6,'Cotation_de_l_évaluation '!I6,IF(Grille_d_évaluatiuon!J30='Cotation_de_l_évaluation '!H7,'Cotation_de_l_évaluation '!I7,IF(Grille_d_évaluatiuon!J30='Cotation_de_l_évaluation '!H8,'Cotation_de_l_évaluation '!I8))))</f>
        <v>0.6</v>
      </c>
      <c r="K30" s="227"/>
    </row>
    <row r="31" spans="1:11" ht="20.25" customHeight="1" thickBot="1">
      <c r="A31" s="231"/>
      <c r="B31" s="232"/>
      <c r="C31" s="65"/>
      <c r="D31" s="66"/>
      <c r="E31" s="125"/>
      <c r="F31" s="76"/>
      <c r="G31" s="77"/>
      <c r="H31" s="77"/>
      <c r="I31" s="78"/>
      <c r="J31" s="223"/>
      <c r="K31" s="228"/>
    </row>
    <row r="32" ht="15.75" thickBot="1"/>
    <row r="33" spans="1:11" ht="39" customHeight="1" thickBot="1">
      <c r="A33" s="237" t="s">
        <v>24</v>
      </c>
      <c r="B33" s="230"/>
      <c r="C33" s="61" t="s">
        <v>23</v>
      </c>
      <c r="D33" s="62"/>
      <c r="E33" s="4">
        <v>10</v>
      </c>
      <c r="F33" s="81" t="s">
        <v>27</v>
      </c>
      <c r="G33" s="82"/>
      <c r="H33" s="82"/>
      <c r="I33" s="83"/>
      <c r="J33" s="29">
        <f>IF(Grille_d_évaluatiuon!J39='Cotation_de_l_évaluation '!H5,'Cotation_de_l_évaluation '!I5,IF(Grille_d_évaluatiuon!J39='Cotation_de_l_évaluation '!H6,'Cotation_de_l_évaluation '!I6,IF(Grille_d_évaluatiuon!J39='Cotation_de_l_évaluation '!H7,'Cotation_de_l_évaluation '!I7,IF(Grille_d_évaluatiuon!J39='Cotation_de_l_évaluation '!H8,'Cotation_de_l_évaluation '!I8))))</f>
        <v>1</v>
      </c>
      <c r="K33" s="226">
        <f>AVERAGE(J33:J35)</f>
        <v>1</v>
      </c>
    </row>
    <row r="34" spans="1:11" ht="21" customHeight="1" thickBot="1">
      <c r="A34" s="238"/>
      <c r="B34" s="232"/>
      <c r="C34" s="63"/>
      <c r="D34" s="64"/>
      <c r="E34" s="4">
        <v>11</v>
      </c>
      <c r="F34" s="81" t="s">
        <v>28</v>
      </c>
      <c r="G34" s="82"/>
      <c r="H34" s="82"/>
      <c r="I34" s="83"/>
      <c r="J34" s="29">
        <f>IF(Grille_d_évaluatiuon!J40='Cotation_de_l_évaluation '!H5,'Cotation_de_l_évaluation '!I5,IF(Grille_d_évaluatiuon!J40='Cotation_de_l_évaluation '!H6,'Cotation_de_l_évaluation '!I6,IF(Grille_d_évaluatiuon!J40='Cotation_de_l_évaluation '!H7,'Cotation_de_l_évaluation '!I7,IF(Grille_d_évaluatiuon!J40='Cotation_de_l_évaluation '!H8,'Cotation_de_l_évaluation '!I8))))</f>
        <v>1</v>
      </c>
      <c r="K34" s="233"/>
    </row>
    <row r="35" spans="1:11" ht="21.75" customHeight="1" thickBot="1">
      <c r="A35" s="238"/>
      <c r="B35" s="232"/>
      <c r="C35" s="65"/>
      <c r="D35" s="66"/>
      <c r="E35" s="5">
        <v>12</v>
      </c>
      <c r="F35" s="81" t="s">
        <v>29</v>
      </c>
      <c r="G35" s="82"/>
      <c r="H35" s="82"/>
      <c r="I35" s="83"/>
      <c r="J35" s="29">
        <f>IF(Grille_d_évaluatiuon!J42='Cotation_de_l_évaluation '!H5,'Cotation_de_l_évaluation '!I5,IF(Grille_d_évaluatiuon!J42='Cotation_de_l_évaluation '!H6,'Cotation_de_l_évaluation '!I6,IF(Grille_d_évaluatiuon!J42='Cotation_de_l_évaluation '!H7,'Cotation_de_l_évaluation '!I7,IF(Grille_d_évaluatiuon!J42='Cotation_de_l_évaluation '!H8,'Cotation_de_l_évaluation '!I8))))</f>
        <v>1</v>
      </c>
      <c r="K35" s="234"/>
    </row>
    <row r="36" spans="1:11" ht="17.25" customHeight="1" thickBot="1">
      <c r="A36" s="238"/>
      <c r="B36" s="232"/>
      <c r="C36" s="39"/>
      <c r="D36" s="40"/>
      <c r="E36" s="40"/>
      <c r="F36" s="40"/>
      <c r="G36" s="40"/>
      <c r="H36" s="40"/>
      <c r="I36" s="40"/>
      <c r="J36" s="40"/>
      <c r="K36" s="41"/>
    </row>
    <row r="37" spans="1:11" ht="24.75" customHeight="1" thickBot="1">
      <c r="A37" s="238"/>
      <c r="B37" s="232"/>
      <c r="C37" s="61" t="s">
        <v>25</v>
      </c>
      <c r="D37" s="62"/>
      <c r="E37" s="4">
        <v>13</v>
      </c>
      <c r="F37" s="81" t="s">
        <v>30</v>
      </c>
      <c r="G37" s="82"/>
      <c r="H37" s="82"/>
      <c r="I37" s="83"/>
      <c r="J37" s="11">
        <f>IF(Grille_d_évaluatiuon!J44='Cotation_de_l_évaluation '!H5,'Cotation_de_l_évaluation '!I5,IF(Grille_d_évaluatiuon!J44='Cotation_de_l_évaluation '!H6,'Cotation_de_l_évaluation '!I6,IF(Grille_d_évaluatiuon!J44='Cotation_de_l_évaluation '!H7,'Cotation_de_l_évaluation '!I7,IF(Grille_d_évaluatiuon!J44='Cotation_de_l_évaluation '!H8,'Cotation_de_l_évaluation '!I8))))</f>
        <v>1</v>
      </c>
      <c r="K37" s="226">
        <f>AVERAGE(J37:J39)</f>
        <v>0.6333333333333333</v>
      </c>
    </row>
    <row r="38" spans="1:11" ht="20.25" customHeight="1" thickBot="1">
      <c r="A38" s="238"/>
      <c r="B38" s="232"/>
      <c r="C38" s="63"/>
      <c r="D38" s="64"/>
      <c r="E38" s="4">
        <v>14</v>
      </c>
      <c r="F38" s="136" t="s">
        <v>31</v>
      </c>
      <c r="G38" s="137"/>
      <c r="H38" s="137"/>
      <c r="I38" s="138"/>
      <c r="J38" s="11">
        <f>IF(Grille_d_évaluatiuon!J45='Cotation_de_l_évaluation '!H5,'Cotation_de_l_évaluation '!I5,IF(Grille_d_évaluatiuon!J45='Cotation_de_l_évaluation '!H6,'Cotation_de_l_évaluation '!I6,IF(Grille_d_évaluatiuon!J45='Cotation_de_l_évaluation '!H7,'Cotation_de_l_évaluation '!I7,IF(Grille_d_évaluatiuon!J45='Cotation_de_l_évaluation '!H8,'Cotation_de_l_évaluation '!I8))))</f>
        <v>0.3</v>
      </c>
      <c r="K38" s="233"/>
    </row>
    <row r="39" spans="1:11" ht="19.5" customHeight="1" thickBot="1">
      <c r="A39" s="238"/>
      <c r="B39" s="232"/>
      <c r="C39" s="65"/>
      <c r="D39" s="66"/>
      <c r="E39" s="4">
        <v>15</v>
      </c>
      <c r="F39" s="81" t="s">
        <v>32</v>
      </c>
      <c r="G39" s="82"/>
      <c r="H39" s="82"/>
      <c r="I39" s="83"/>
      <c r="J39" s="11">
        <f>IF(Grille_d_évaluatiuon!J46='Cotation_de_l_évaluation '!H5,'Cotation_de_l_évaluation '!I5,IF(Grille_d_évaluatiuon!J46='Cotation_de_l_évaluation '!H6,'Cotation_de_l_évaluation '!I6,IF(Grille_d_évaluatiuon!J46='Cotation_de_l_évaluation '!H7,'Cotation_de_l_évaluation '!I7,IF(Grille_d_évaluatiuon!J46='Cotation_de_l_évaluation '!H8,'Cotation_de_l_évaluation '!I8))))</f>
        <v>0.6</v>
      </c>
      <c r="K39" s="233"/>
    </row>
    <row r="40" spans="1:11" ht="18" customHeight="1" thickBot="1">
      <c r="A40" s="238"/>
      <c r="B40" s="232"/>
      <c r="C40" s="15"/>
      <c r="D40" s="16"/>
      <c r="E40" s="16"/>
      <c r="F40" s="16"/>
      <c r="G40" s="16"/>
      <c r="H40" s="16"/>
      <c r="I40" s="16"/>
      <c r="J40" s="16"/>
      <c r="K40" s="17"/>
    </row>
    <row r="41" spans="1:11" ht="24.75" customHeight="1" thickBot="1">
      <c r="A41" s="238"/>
      <c r="B41" s="232"/>
      <c r="C41" s="61" t="s">
        <v>26</v>
      </c>
      <c r="D41" s="62"/>
      <c r="E41" s="4">
        <v>16</v>
      </c>
      <c r="F41" s="81" t="s">
        <v>33</v>
      </c>
      <c r="G41" s="82"/>
      <c r="H41" s="82"/>
      <c r="I41" s="83"/>
      <c r="J41" s="11">
        <f>IF(Grille_d_évaluatiuon!J48='Cotation_de_l_évaluation '!H5,'Cotation_de_l_évaluation '!I5,IF(Grille_d_évaluatiuon!J48='Cotation_de_l_évaluation '!H6,'Cotation_de_l_évaluation '!I6,IF(Grille_d_évaluatiuon!J48='Cotation_de_l_évaluation '!H7,'Cotation_de_l_évaluation '!I7,IF(Grille_d_évaluatiuon!J48='Cotation_de_l_évaluation '!H8,'Cotation_de_l_évaluation '!I8))))</f>
        <v>0.3</v>
      </c>
      <c r="K41" s="226">
        <f>AVERAGE(J41:J43)</f>
        <v>0.6333333333333333</v>
      </c>
    </row>
    <row r="42" spans="1:11" ht="38.25" customHeight="1" thickBot="1">
      <c r="A42" s="238"/>
      <c r="B42" s="232"/>
      <c r="C42" s="63"/>
      <c r="D42" s="64"/>
      <c r="E42" s="4">
        <v>17</v>
      </c>
      <c r="F42" s="81" t="s">
        <v>34</v>
      </c>
      <c r="G42" s="82"/>
      <c r="H42" s="82"/>
      <c r="I42" s="83"/>
      <c r="J42" s="11">
        <f>IF(Grille_d_évaluatiuon!J49='Cotation_de_l_évaluation '!H5,'Cotation_de_l_évaluation '!I5,IF(Grille_d_évaluatiuon!J49='Cotation_de_l_évaluation '!H6,'Cotation_de_l_évaluation '!I6,IF(Grille_d_évaluatiuon!J49='Cotation_de_l_évaluation '!H7,'Cotation_de_l_évaluation '!I7,IF(Grille_d_évaluatiuon!J49='Cotation_de_l_évaluation '!H8,'Cotation_de_l_évaluation '!I8))))</f>
        <v>0.6</v>
      </c>
      <c r="K42" s="227"/>
    </row>
    <row r="43" spans="1:11" ht="45" customHeight="1" thickBot="1">
      <c r="A43" s="239"/>
      <c r="B43" s="240"/>
      <c r="C43" s="65"/>
      <c r="D43" s="66"/>
      <c r="E43" s="4">
        <v>18</v>
      </c>
      <c r="F43" s="81" t="s">
        <v>35</v>
      </c>
      <c r="G43" s="82"/>
      <c r="H43" s="82"/>
      <c r="I43" s="83"/>
      <c r="J43" s="11">
        <f>IF(Grille_d_évaluatiuon!J50='Cotation_de_l_évaluation '!H5,'Cotation_de_l_évaluation '!I5,IF(Grille_d_évaluatiuon!J50='Cotation_de_l_évaluation '!H6,'Cotation_de_l_évaluation '!I6,IF(Grille_d_évaluatiuon!J50='Cotation_de_l_évaluation '!H7,'Cotation_de_l_évaluation '!I7,IF(Grille_d_évaluatiuon!J50='Cotation_de_l_évaluation '!H8,'Cotation_de_l_évaluation '!I8))))</f>
        <v>1</v>
      </c>
      <c r="K43" s="228"/>
    </row>
    <row r="44" ht="48" customHeight="1" thickBot="1"/>
    <row r="45" spans="1:11" ht="34.5" customHeight="1" thickBot="1">
      <c r="A45" s="237" t="s">
        <v>6</v>
      </c>
      <c r="B45" s="230"/>
      <c r="C45" s="61" t="s">
        <v>36</v>
      </c>
      <c r="D45" s="62"/>
      <c r="E45" s="2">
        <v>19</v>
      </c>
      <c r="F45" s="81" t="s">
        <v>39</v>
      </c>
      <c r="G45" s="82"/>
      <c r="H45" s="82"/>
      <c r="I45" s="83"/>
      <c r="J45" s="11">
        <f>IF(Grille_d_évaluatiuon!J58='Cotation_de_l_évaluation '!H5,'Cotation_de_l_évaluation '!I5,IF(Grille_d_évaluatiuon!J58='Cotation_de_l_évaluation '!H6,'Cotation_de_l_évaluation '!I6,IF(Grille_d_évaluatiuon!J58='Cotation_de_l_évaluation '!H7,'Cotation_de_l_évaluation '!I7,IF(Grille_d_évaluatiuon!J58='Cotation_de_l_évaluation '!H8,'Cotation_de_l_évaluation '!I8))))</f>
        <v>0.3</v>
      </c>
      <c r="K45" s="226">
        <f>AVERAGE(J45:J47)</f>
        <v>0.5</v>
      </c>
    </row>
    <row r="46" spans="1:11" ht="30" customHeight="1" thickBot="1">
      <c r="A46" s="238"/>
      <c r="B46" s="232"/>
      <c r="C46" s="63"/>
      <c r="D46" s="64"/>
      <c r="E46" s="2">
        <v>20</v>
      </c>
      <c r="F46" s="81" t="s">
        <v>40</v>
      </c>
      <c r="G46" s="82"/>
      <c r="H46" s="82"/>
      <c r="I46" s="83"/>
      <c r="J46" s="11">
        <f>IF(Grille_d_évaluatiuon!J59='Cotation_de_l_évaluation '!H5,'Cotation_de_l_évaluation '!I5,IF(Grille_d_évaluatiuon!J59='Cotation_de_l_évaluation '!H6,'Cotation_de_l_évaluation '!I6,IF(Grille_d_évaluatiuon!J59='Cotation_de_l_évaluation '!H7,'Cotation_de_l_évaluation '!I7,IF(Grille_d_évaluatiuon!J59='Cotation_de_l_évaluation '!H8,'Cotation_de_l_évaluation '!I8))))</f>
        <v>0.6</v>
      </c>
      <c r="K46" s="227"/>
    </row>
    <row r="47" spans="1:11" ht="20.25" customHeight="1" thickBot="1">
      <c r="A47" s="238"/>
      <c r="B47" s="232"/>
      <c r="C47" s="65"/>
      <c r="D47" s="66"/>
      <c r="E47" s="2">
        <v>21</v>
      </c>
      <c r="F47" s="81" t="s">
        <v>41</v>
      </c>
      <c r="G47" s="82"/>
      <c r="H47" s="82"/>
      <c r="I47" s="83"/>
      <c r="J47" s="11">
        <f>IF(Grille_d_évaluatiuon!J60='Cotation_de_l_évaluation '!H5,'Cotation_de_l_évaluation '!I5,IF(Grille_d_évaluatiuon!J60='Cotation_de_l_évaluation '!H6,'Cotation_de_l_évaluation '!I6,IF(Grille_d_évaluatiuon!J60='Cotation_de_l_évaluation '!H7,'Cotation_de_l_évaluation '!I7,IF(Grille_d_évaluatiuon!J60='Cotation_de_l_évaluation '!H8,'Cotation_de_l_évaluation '!I8))))</f>
        <v>0.6</v>
      </c>
      <c r="K47" s="228"/>
    </row>
    <row r="48" spans="1:11" ht="17.25" customHeight="1" thickBot="1">
      <c r="A48" s="238"/>
      <c r="B48" s="232"/>
      <c r="C48" s="21"/>
      <c r="D48" s="22"/>
      <c r="E48" s="22"/>
      <c r="F48" s="22"/>
      <c r="G48" s="22"/>
      <c r="H48" s="22"/>
      <c r="I48" s="22"/>
      <c r="J48" s="22"/>
      <c r="K48" s="23"/>
    </row>
    <row r="49" spans="1:11" ht="34.5" customHeight="1" thickBot="1">
      <c r="A49" s="238"/>
      <c r="B49" s="232"/>
      <c r="C49" s="61" t="s">
        <v>37</v>
      </c>
      <c r="D49" s="62"/>
      <c r="E49" s="2">
        <v>22</v>
      </c>
      <c r="F49" s="81" t="s">
        <v>42</v>
      </c>
      <c r="G49" s="82"/>
      <c r="H49" s="82"/>
      <c r="I49" s="83"/>
      <c r="J49" s="11">
        <f>IF(Grille_d_évaluatiuon!J62='Cotation_de_l_évaluation '!H5,'Cotation_de_l_évaluation '!I5,IF(Grille_d_évaluatiuon!J62='Cotation_de_l_évaluation '!H6,'Cotation_de_l_évaluation '!I6,IF(Grille_d_évaluatiuon!J62='Cotation_de_l_évaluation '!H7,'Cotation_de_l_évaluation '!I7,IF(Grille_d_évaluatiuon!J62='Cotation_de_l_évaluation '!H8,'Cotation_de_l_évaluation '!I8))))</f>
        <v>0.6</v>
      </c>
      <c r="K49" s="226">
        <f>AVERAGE(J49:J51)</f>
        <v>0.5</v>
      </c>
    </row>
    <row r="50" spans="1:11" ht="37.5" customHeight="1" thickBot="1">
      <c r="A50" s="238"/>
      <c r="B50" s="232"/>
      <c r="C50" s="63"/>
      <c r="D50" s="64"/>
      <c r="E50" s="2">
        <v>23</v>
      </c>
      <c r="F50" s="81" t="s">
        <v>43</v>
      </c>
      <c r="G50" s="82"/>
      <c r="H50" s="82"/>
      <c r="I50" s="83"/>
      <c r="J50" s="11">
        <f>IF(Grille_d_évaluatiuon!J63='Cotation_de_l_évaluation '!H5,'Cotation_de_l_évaluation '!I5,IF(Grille_d_évaluatiuon!J63='Cotation_de_l_évaluation '!H6,'Cotation_de_l_évaluation '!I6,IF(Grille_d_évaluatiuon!J63='Cotation_de_l_évaluation '!H7,'Cotation_de_l_évaluation '!I7,IF(Grille_d_évaluatiuon!J63='Cotation_de_l_évaluation '!H8,'Cotation_de_l_évaluation '!I8))))</f>
        <v>0.3</v>
      </c>
      <c r="K50" s="227"/>
    </row>
    <row r="51" spans="1:11" ht="36.75" customHeight="1" thickBot="1">
      <c r="A51" s="238"/>
      <c r="B51" s="232"/>
      <c r="C51" s="65"/>
      <c r="D51" s="66"/>
      <c r="E51" s="2">
        <v>24</v>
      </c>
      <c r="F51" s="81" t="s">
        <v>44</v>
      </c>
      <c r="G51" s="82"/>
      <c r="H51" s="82"/>
      <c r="I51" s="83"/>
      <c r="J51" s="11">
        <f>IF(Grille_d_évaluatiuon!J64='Cotation_de_l_évaluation '!H5,'Cotation_de_l_évaluation '!I5,IF(Grille_d_évaluatiuon!J64='Cotation_de_l_évaluation '!H6,'Cotation_de_l_évaluation '!I6,IF(Grille_d_évaluatiuon!J64='Cotation_de_l_évaluation '!H7,'Cotation_de_l_évaluation '!I7,IF(Grille_d_évaluatiuon!J64='Cotation_de_l_évaluation '!H8,'Cotation_de_l_évaluation '!I8))))</f>
        <v>0.6</v>
      </c>
      <c r="K51" s="228"/>
    </row>
    <row r="52" spans="1:11" ht="21.75" customHeight="1" thickBot="1">
      <c r="A52" s="238"/>
      <c r="B52" s="232"/>
      <c r="C52" s="18"/>
      <c r="D52" s="19"/>
      <c r="E52" s="19"/>
      <c r="F52" s="19"/>
      <c r="G52" s="19"/>
      <c r="H52" s="19"/>
      <c r="I52" s="19"/>
      <c r="J52" s="19"/>
      <c r="K52" s="20"/>
    </row>
    <row r="53" spans="1:11" ht="34.5" customHeight="1" thickBot="1">
      <c r="A53" s="238"/>
      <c r="B53" s="232"/>
      <c r="C53" s="61" t="s">
        <v>38</v>
      </c>
      <c r="D53" s="62"/>
      <c r="E53" s="2">
        <v>25</v>
      </c>
      <c r="F53" s="81" t="s">
        <v>45</v>
      </c>
      <c r="G53" s="82"/>
      <c r="H53" s="82"/>
      <c r="I53" s="83"/>
      <c r="J53" s="11">
        <f>IF(Grille_d_évaluatiuon!J66='Cotation_de_l_évaluation '!H5,'Cotation_de_l_évaluation '!I5,IF(Grille_d_évaluatiuon!J66='Cotation_de_l_évaluation '!H6,'Cotation_de_l_évaluation '!I6,IF(Grille_d_évaluatiuon!J66='Cotation_de_l_évaluation '!H7,'Cotation_de_l_évaluation '!I7,IF(Grille_d_évaluatiuon!J66='Cotation_de_l_évaluation '!H8,'Cotation_de_l_évaluation '!I8))))</f>
        <v>1</v>
      </c>
      <c r="K53" s="226">
        <f>AVERAGE(J53:J55)</f>
        <v>0.8666666666666667</v>
      </c>
    </row>
    <row r="54" spans="1:11" ht="19.5" customHeight="1" thickBot="1">
      <c r="A54" s="238"/>
      <c r="B54" s="232"/>
      <c r="C54" s="63"/>
      <c r="D54" s="64"/>
      <c r="E54" s="3">
        <v>26</v>
      </c>
      <c r="F54" s="81" t="s">
        <v>46</v>
      </c>
      <c r="G54" s="82"/>
      <c r="H54" s="82"/>
      <c r="I54" s="83"/>
      <c r="J54" s="11">
        <f>IF(Grille_d_évaluatiuon!J67='Cotation_de_l_évaluation '!H5,'Cotation_de_l_évaluation '!I5,IF(Grille_d_évaluatiuon!J67='Cotation_de_l_évaluation '!H6,'Cotation_de_l_évaluation '!I6,IF(Grille_d_évaluatiuon!J67='Cotation_de_l_évaluation '!H7,'Cotation_de_l_évaluation '!I7,IF(Grille_d_évaluatiuon!J67='Cotation_de_l_évaluation '!H8,'Cotation_de_l_évaluation '!I8))))</f>
        <v>0.6</v>
      </c>
      <c r="K54" s="233"/>
    </row>
    <row r="55" spans="1:11" ht="26.25" customHeight="1" thickBot="1">
      <c r="A55" s="239"/>
      <c r="B55" s="240"/>
      <c r="C55" s="65"/>
      <c r="D55" s="66"/>
      <c r="E55" s="2">
        <v>27</v>
      </c>
      <c r="F55" s="81" t="s">
        <v>47</v>
      </c>
      <c r="G55" s="82"/>
      <c r="H55" s="82"/>
      <c r="I55" s="83"/>
      <c r="J55" s="11">
        <f>IF(Grille_d_évaluatiuon!J68='Cotation_de_l_évaluation '!H5,'Cotation_de_l_évaluation '!I5,IF(Grille_d_évaluatiuon!J68='Cotation_de_l_évaluation '!H6,'Cotation_de_l_évaluation '!I6,IF(Grille_d_évaluatiuon!J68='Cotation_de_l_évaluation '!H7,'Cotation_de_l_évaluation '!I7,IF(Grille_d_évaluatiuon!J68='Cotation_de_l_évaluation '!H8,'Cotation_de_l_évaluation '!I8))))</f>
        <v>1</v>
      </c>
      <c r="K55" s="234"/>
    </row>
    <row r="56" ht="78" customHeight="1" thickBot="1"/>
    <row r="57" spans="1:11" ht="19.5" customHeight="1" thickBot="1">
      <c r="A57" s="100" t="s">
        <v>7</v>
      </c>
      <c r="B57" s="101"/>
      <c r="C57" s="61" t="s">
        <v>48</v>
      </c>
      <c r="D57" s="62"/>
      <c r="E57" s="2">
        <v>28</v>
      </c>
      <c r="F57" s="81" t="s">
        <v>51</v>
      </c>
      <c r="G57" s="82"/>
      <c r="H57" s="82"/>
      <c r="I57" s="83"/>
      <c r="J57" s="11">
        <f>IF(Grille_d_évaluatiuon!J77='Cotation_de_l_évaluation '!H5,'Cotation_de_l_évaluation '!I5,IF(Grille_d_évaluatiuon!J77='Cotation_de_l_évaluation '!H6,'Cotation_de_l_évaluation '!I6,IF(Grille_d_évaluatiuon!J77='Cotation_de_l_évaluation '!H7,'Cotation_de_l_évaluation '!I7,IF(Grille_d_évaluatiuon!J77='Cotation_de_l_évaluation '!H8,'Cotation_de_l_évaluation '!I8))))</f>
        <v>1</v>
      </c>
      <c r="K57" s="226">
        <f>AVERAGE(J57:J59)</f>
        <v>0.8666666666666667</v>
      </c>
    </row>
    <row r="58" spans="1:11" ht="18" customHeight="1" thickBot="1">
      <c r="A58" s="102"/>
      <c r="B58" s="103"/>
      <c r="C58" s="63"/>
      <c r="D58" s="64"/>
      <c r="E58" s="3">
        <v>29</v>
      </c>
      <c r="F58" s="81" t="s">
        <v>52</v>
      </c>
      <c r="G58" s="82"/>
      <c r="H58" s="82"/>
      <c r="I58" s="83"/>
      <c r="J58" s="11">
        <f>IF(Grille_d_évaluatiuon!J78='Cotation_de_l_évaluation '!H5,'Cotation_de_l_évaluation '!I5,IF(Grille_d_évaluatiuon!J78='Cotation_de_l_évaluation '!H6,'Cotation_de_l_évaluation '!I6,IF(Grille_d_évaluatiuon!J78='Cotation_de_l_évaluation '!H7,'Cotation_de_l_évaluation '!I7,IF(Grille_d_évaluatiuon!J78='Cotation_de_l_évaluation '!H8,'Cotation_de_l_évaluation '!I8))))</f>
        <v>0.6</v>
      </c>
      <c r="K58" s="233"/>
    </row>
    <row r="59" spans="1:11" ht="36" customHeight="1" thickBot="1">
      <c r="A59" s="102"/>
      <c r="B59" s="103"/>
      <c r="C59" s="65"/>
      <c r="D59" s="66"/>
      <c r="E59" s="2">
        <v>30</v>
      </c>
      <c r="F59" s="81" t="s">
        <v>53</v>
      </c>
      <c r="G59" s="82"/>
      <c r="H59" s="82"/>
      <c r="I59" s="83"/>
      <c r="J59" s="11">
        <f>IF(Grille_d_évaluatiuon!J79='Cotation_de_l_évaluation '!H5,'Cotation_de_l_évaluation '!I5,IF(Grille_d_évaluatiuon!J79='Cotation_de_l_évaluation '!H6,'Cotation_de_l_évaluation '!I6,IF(Grille_d_évaluatiuon!J79='Cotation_de_l_évaluation '!H7,'Cotation_de_l_évaluation '!I7,IF(Grille_d_évaluatiuon!J79='Cotation_de_l_évaluation '!H8,'Cotation_de_l_évaluation '!I8))))</f>
        <v>1</v>
      </c>
      <c r="K59" s="234"/>
    </row>
    <row r="60" spans="1:11" ht="15.75" customHeight="1" thickBot="1">
      <c r="A60" s="102"/>
      <c r="B60" s="103"/>
      <c r="C60" s="21"/>
      <c r="D60" s="22"/>
      <c r="E60" s="22"/>
      <c r="F60" s="22"/>
      <c r="G60" s="22"/>
      <c r="H60" s="22"/>
      <c r="I60" s="22"/>
      <c r="J60" s="22"/>
      <c r="K60" s="23"/>
    </row>
    <row r="61" spans="1:11" ht="21" customHeight="1" thickBot="1">
      <c r="A61" s="102"/>
      <c r="B61" s="103"/>
      <c r="C61" s="61" t="s">
        <v>49</v>
      </c>
      <c r="D61" s="62"/>
      <c r="E61" s="2">
        <v>31</v>
      </c>
      <c r="F61" s="81" t="s">
        <v>54</v>
      </c>
      <c r="G61" s="82"/>
      <c r="H61" s="82"/>
      <c r="I61" s="83"/>
      <c r="J61" s="11">
        <f>IF(Grille_d_évaluatiuon!J81='Cotation_de_l_évaluation '!H5,'Cotation_de_l_évaluation '!I5,IF(Grille_d_évaluatiuon!J81='Cotation_de_l_évaluation '!H6,'Cotation_de_l_évaluation '!I6,IF(Grille_d_évaluatiuon!J81='Cotation_de_l_évaluation '!H7,'Cotation_de_l_évaluation '!I7,IF(Grille_d_évaluatiuon!J81='Cotation_de_l_évaluation '!H8,'Cotation_de_l_évaluation '!I8))))</f>
        <v>0.3</v>
      </c>
      <c r="K61" s="226">
        <f>AVERAGE(J61:J63)</f>
        <v>0.19999999999999998</v>
      </c>
    </row>
    <row r="62" spans="1:11" ht="20.25" customHeight="1" thickBot="1">
      <c r="A62" s="102"/>
      <c r="B62" s="103"/>
      <c r="C62" s="63"/>
      <c r="D62" s="64"/>
      <c r="E62" s="2">
        <v>32</v>
      </c>
      <c r="F62" s="81" t="s">
        <v>55</v>
      </c>
      <c r="G62" s="82"/>
      <c r="H62" s="82"/>
      <c r="I62" s="83"/>
      <c r="J62" s="11">
        <f>IF(Grille_d_évaluatiuon!J82='Cotation_de_l_évaluation '!H5,'Cotation_de_l_évaluation '!I5,IF(Grille_d_évaluatiuon!J82='Cotation_de_l_évaluation '!H6,'Cotation_de_l_évaluation '!I6,IF(Grille_d_évaluatiuon!J82='Cotation_de_l_évaluation '!H7,'Cotation_de_l_évaluation '!I7,IF(Grille_d_évaluatiuon!J82='Cotation_de_l_évaluation '!H8,'Cotation_de_l_évaluation '!I8))))</f>
        <v>0</v>
      </c>
      <c r="K62" s="227"/>
    </row>
    <row r="63" spans="1:11" ht="21" customHeight="1" thickBot="1">
      <c r="A63" s="102"/>
      <c r="B63" s="103"/>
      <c r="C63" s="65"/>
      <c r="D63" s="66"/>
      <c r="E63" s="3">
        <v>33</v>
      </c>
      <c r="F63" s="81" t="s">
        <v>56</v>
      </c>
      <c r="G63" s="82"/>
      <c r="H63" s="82"/>
      <c r="I63" s="83"/>
      <c r="J63" s="28">
        <f>IF(Grille_d_évaluatiuon!J83='Cotation_de_l_évaluation '!H5,'Cotation_de_l_évaluation '!I5,IF(Grille_d_évaluatiuon!J83='Cotation_de_l_évaluation '!H6,'Cotation_de_l_évaluation '!I6,IF(Grille_d_évaluatiuon!J83='Cotation_de_l_évaluation '!H7,'Cotation_de_l_évaluation '!I7,IF(Grille_d_évaluatiuon!J83='Cotation_de_l_évaluation '!H8,'Cotation_de_l_évaluation '!I8))))</f>
        <v>0.3</v>
      </c>
      <c r="K63" s="228"/>
    </row>
    <row r="64" spans="1:11" ht="30.75" customHeight="1" thickBot="1">
      <c r="A64" s="102"/>
      <c r="B64" s="103"/>
      <c r="C64" s="21"/>
      <c r="D64" s="22"/>
      <c r="E64" s="22"/>
      <c r="F64" s="22"/>
      <c r="G64" s="22"/>
      <c r="H64" s="22"/>
      <c r="I64" s="22"/>
      <c r="J64" s="22"/>
      <c r="K64" s="23"/>
    </row>
    <row r="65" spans="1:11" ht="36.75" customHeight="1" thickBot="1">
      <c r="A65" s="102"/>
      <c r="B65" s="103"/>
      <c r="C65" s="63" t="s">
        <v>50</v>
      </c>
      <c r="D65" s="64"/>
      <c r="E65" s="2">
        <v>34</v>
      </c>
      <c r="F65" s="235" t="s">
        <v>57</v>
      </c>
      <c r="G65" s="160"/>
      <c r="H65" s="160"/>
      <c r="I65" s="161"/>
      <c r="J65" s="11">
        <f>IF(Grille_d_évaluatiuon!J85='Cotation_de_l_évaluation '!H5,'Cotation_de_l_évaluation '!I5,IF(Grille_d_évaluatiuon!J85='Cotation_de_l_évaluation '!H6,'Cotation_de_l_évaluation '!I6,IF(Grille_d_évaluatiuon!J85='Cotation_de_l_évaluation '!H7,'Cotation_de_l_évaluation '!I7,IF(Grille_d_évaluatiuon!J85='Cotation_de_l_évaluation '!H8,'Cotation_de_l_évaluation '!I8))))</f>
        <v>1</v>
      </c>
      <c r="K65" s="221">
        <f>AVERAGE(J65:J67)</f>
        <v>0.8666666666666667</v>
      </c>
    </row>
    <row r="66" spans="1:11" ht="15.75" thickBot="1">
      <c r="A66" s="102"/>
      <c r="B66" s="103"/>
      <c r="C66" s="63"/>
      <c r="D66" s="64"/>
      <c r="E66" s="33">
        <v>35</v>
      </c>
      <c r="F66" s="87" t="s">
        <v>58</v>
      </c>
      <c r="G66" s="236"/>
      <c r="H66" s="236"/>
      <c r="I66" s="88"/>
      <c r="J66" s="11">
        <f>IF(Grille_d_évaluatiuon!J86='Cotation_de_l_évaluation '!H5,'Cotation_de_l_évaluation '!I5,IF(Grille_d_évaluatiuon!J86='Cotation_de_l_évaluation '!H6,'Cotation_de_l_évaluation '!I6,IF(Grille_d_évaluatiuon!J86='Cotation_de_l_évaluation '!H7,'Cotation_de_l_évaluation '!I7,IF(Grille_d_évaluatiuon!J86='Cotation_de_l_évaluation '!H8,'Cotation_de_l_évaluation '!I8))))</f>
        <v>0.6</v>
      </c>
      <c r="K66" s="222"/>
    </row>
    <row r="67" spans="1:11" ht="30.75" customHeight="1" thickBot="1">
      <c r="A67" s="104"/>
      <c r="B67" s="105"/>
      <c r="C67" s="65"/>
      <c r="D67" s="66"/>
      <c r="E67" s="2">
        <v>36</v>
      </c>
      <c r="F67" s="81" t="s">
        <v>59</v>
      </c>
      <c r="G67" s="82"/>
      <c r="H67" s="82"/>
      <c r="I67" s="83"/>
      <c r="J67" s="28">
        <f>IF(Grille_d_évaluatiuon!J87='Cotation_de_l_évaluation '!H5,'Cotation_de_l_évaluation '!I5,IF(Grille_d_évaluatiuon!J87='Cotation_de_l_évaluation '!H6,'Cotation_de_l_évaluation '!I6,IF(Grille_d_évaluatiuon!J87='Cotation_de_l_évaluation '!H7,'Cotation_de_l_évaluation '!I7,IF(Grille_d_évaluatiuon!J87='Cotation_de_l_évaluation '!H8,'Cotation_de_l_évaluation '!I8))))</f>
        <v>1</v>
      </c>
      <c r="K67" s="223"/>
    </row>
    <row r="68" ht="30.75" customHeight="1"/>
    <row r="70" ht="45" customHeight="1"/>
    <row r="71" ht="30" customHeight="1">
      <c r="P71" s="31"/>
    </row>
    <row r="72" ht="31.5" customHeight="1"/>
    <row r="74" ht="30" customHeight="1"/>
    <row r="75" ht="32.25" customHeight="1"/>
    <row r="76" ht="31.5" customHeight="1"/>
    <row r="79" ht="33" customHeight="1"/>
    <row r="80" ht="43.5" customHeight="1"/>
  </sheetData>
  <sheetProtection/>
  <mergeCells count="70">
    <mergeCell ref="K37:K39"/>
    <mergeCell ref="C37:D39"/>
    <mergeCell ref="C33:D35"/>
    <mergeCell ref="A33:B43"/>
    <mergeCell ref="C53:D55"/>
    <mergeCell ref="K53:K55"/>
    <mergeCell ref="A45:B55"/>
    <mergeCell ref="K33:K35"/>
    <mergeCell ref="K41:K43"/>
    <mergeCell ref="K45:K47"/>
    <mergeCell ref="K49:K51"/>
    <mergeCell ref="C49:D51"/>
    <mergeCell ref="C45:D47"/>
    <mergeCell ref="F45:I45"/>
    <mergeCell ref="F46:I46"/>
    <mergeCell ref="C41:D43"/>
    <mergeCell ref="K57:K59"/>
    <mergeCell ref="K65:K67"/>
    <mergeCell ref="F65:I65"/>
    <mergeCell ref="C57:D59"/>
    <mergeCell ref="A57:B67"/>
    <mergeCell ref="K61:K63"/>
    <mergeCell ref="C65:D67"/>
    <mergeCell ref="F66:I66"/>
    <mergeCell ref="C61:D63"/>
    <mergeCell ref="F67:I67"/>
    <mergeCell ref="F63:I63"/>
    <mergeCell ref="F62:I62"/>
    <mergeCell ref="F59:I59"/>
    <mergeCell ref="F57:I57"/>
    <mergeCell ref="F58:I58"/>
    <mergeCell ref="F61:I61"/>
    <mergeCell ref="H4:I4"/>
    <mergeCell ref="F30:I31"/>
    <mergeCell ref="F54:I54"/>
    <mergeCell ref="F49:I49"/>
    <mergeCell ref="F43:I43"/>
    <mergeCell ref="F53:I53"/>
    <mergeCell ref="F50:I50"/>
    <mergeCell ref="F51:I51"/>
    <mergeCell ref="A14:I14"/>
    <mergeCell ref="A15:B31"/>
    <mergeCell ref="C15:D17"/>
    <mergeCell ref="F15:I15"/>
    <mergeCell ref="F16:I16"/>
    <mergeCell ref="F17:I17"/>
    <mergeCell ref="C19:D23"/>
    <mergeCell ref="F19:I19"/>
    <mergeCell ref="F55:I55"/>
    <mergeCell ref="F21:I23"/>
    <mergeCell ref="F41:I41"/>
    <mergeCell ref="F42:I42"/>
    <mergeCell ref="F47:I47"/>
    <mergeCell ref="F39:I39"/>
    <mergeCell ref="F37:I37"/>
    <mergeCell ref="F38:I38"/>
    <mergeCell ref="F29:I29"/>
    <mergeCell ref="F35:I35"/>
    <mergeCell ref="F33:I33"/>
    <mergeCell ref="F34:I34"/>
    <mergeCell ref="E21:E23"/>
    <mergeCell ref="E30:E31"/>
    <mergeCell ref="C28:D31"/>
    <mergeCell ref="K15:K17"/>
    <mergeCell ref="F20:I20"/>
    <mergeCell ref="F28:I28"/>
    <mergeCell ref="K19:K23"/>
    <mergeCell ref="K28:K31"/>
    <mergeCell ref="J21:J23"/>
    <mergeCell ref="J30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2:Q203"/>
  <sheetViews>
    <sheetView showGridLines="0" zoomScale="84" zoomScaleNormal="84" zoomScalePageLayoutView="0" workbookViewId="0" topLeftCell="A1">
      <selection activeCell="A1" sqref="A1"/>
    </sheetView>
  </sheetViews>
  <sheetFormatPr defaultColWidth="11.421875" defaultRowHeight="15"/>
  <sheetData>
    <row r="21" ht="15.75" thickBot="1"/>
    <row r="22" spans="1:4" ht="15" customHeight="1">
      <c r="A22" s="250" t="s">
        <v>61</v>
      </c>
      <c r="B22" s="251"/>
      <c r="C22" s="251"/>
      <c r="D22" s="252"/>
    </row>
    <row r="23" spans="1:4" ht="15.75" customHeight="1" thickBot="1">
      <c r="A23" s="253"/>
      <c r="B23" s="254"/>
      <c r="C23" s="254"/>
      <c r="D23" s="255"/>
    </row>
    <row r="24" spans="1:16" ht="1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7" ht="1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"/>
    </row>
    <row r="28" spans="1:17" ht="1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"/>
    </row>
    <row r="29" spans="1:17" ht="1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"/>
    </row>
    <row r="30" spans="1:17" ht="1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"/>
    </row>
    <row r="31" spans="1:17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"/>
    </row>
    <row r="32" spans="1:17" ht="1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"/>
    </row>
    <row r="33" spans="1:17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"/>
    </row>
    <row r="34" spans="1:17" ht="1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"/>
    </row>
    <row r="35" spans="1:17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"/>
    </row>
    <row r="36" spans="1:17" ht="1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"/>
    </row>
    <row r="37" spans="1:17" ht="1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</row>
    <row r="38" spans="1:17" ht="1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"/>
    </row>
    <row r="39" spans="1:17" ht="1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"/>
    </row>
    <row r="40" spans="1:17" ht="1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"/>
    </row>
    <row r="41" spans="1:17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</row>
    <row r="42" spans="1:17" ht="1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"/>
    </row>
    <row r="43" spans="1:17" ht="1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"/>
    </row>
    <row r="44" spans="1:17" ht="1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"/>
    </row>
    <row r="45" spans="1:17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</row>
    <row r="46" spans="1:17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"/>
    </row>
    <row r="47" spans="1:17" ht="1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"/>
    </row>
    <row r="48" spans="1:17" ht="1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"/>
    </row>
    <row r="49" spans="1:17" ht="1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</row>
    <row r="51" spans="1:17" ht="1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"/>
    </row>
    <row r="52" spans="1:17" ht="1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1"/>
    </row>
    <row r="53" spans="1:17" ht="1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"/>
    </row>
    <row r="54" spans="1:17" ht="1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"/>
    </row>
    <row r="55" spans="1:17" ht="1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"/>
    </row>
    <row r="56" spans="1:17" ht="1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"/>
    </row>
    <row r="57" spans="1:17" ht="1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</row>
    <row r="58" spans="1:17" ht="1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"/>
    </row>
    <row r="59" spans="1:17" ht="1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"/>
    </row>
    <row r="60" spans="1:17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"/>
    </row>
    <row r="61" spans="1:17" ht="1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"/>
    </row>
    <row r="62" spans="1:17" ht="1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"/>
    </row>
    <row r="63" spans="1:17" ht="1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1"/>
    </row>
    <row r="64" spans="1:17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1"/>
    </row>
    <row r="65" spans="1:17" ht="1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1"/>
    </row>
    <row r="66" spans="1:17" ht="1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1"/>
    </row>
    <row r="67" spans="1:17" ht="15" customHeight="1" thickBo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1"/>
    </row>
    <row r="68" spans="1:17" ht="15" customHeight="1">
      <c r="A68" s="250" t="s">
        <v>62</v>
      </c>
      <c r="B68" s="251"/>
      <c r="C68" s="251"/>
      <c r="D68" s="252"/>
      <c r="Q68" s="1"/>
    </row>
    <row r="69" spans="1:4" ht="15" customHeight="1" thickBot="1">
      <c r="A69" s="253"/>
      <c r="B69" s="254"/>
      <c r="C69" s="254"/>
      <c r="D69" s="255"/>
    </row>
    <row r="70" spans="1:16" ht="15" customHeight="1">
      <c r="A70" s="241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</row>
    <row r="71" spans="1:16" ht="15" customHeight="1">
      <c r="A71" s="244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6"/>
    </row>
    <row r="72" spans="1:16" ht="15" customHeight="1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6"/>
    </row>
    <row r="73" spans="1:16" ht="15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6"/>
    </row>
    <row r="74" spans="1:16" ht="15" customHeight="1">
      <c r="A74" s="244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6"/>
    </row>
    <row r="75" spans="1:16" ht="15" customHeight="1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6"/>
    </row>
    <row r="76" spans="1:16" ht="15" customHeight="1">
      <c r="A76" s="244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6"/>
    </row>
    <row r="77" spans="1:16" ht="15" customHeight="1">
      <c r="A77" s="244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6"/>
    </row>
    <row r="78" spans="1:16" ht="15" customHeight="1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6"/>
    </row>
    <row r="79" spans="1:16" ht="15" customHeight="1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6"/>
    </row>
    <row r="80" spans="1:16" ht="15" customHeight="1">
      <c r="A80" s="2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6"/>
    </row>
    <row r="81" spans="1:16" ht="15" customHeigh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6"/>
    </row>
    <row r="82" spans="1:16" ht="15" customHeight="1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6"/>
    </row>
    <row r="83" spans="1:16" ht="15" customHeight="1">
      <c r="A83" s="244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6"/>
    </row>
    <row r="84" spans="1:16" ht="15.75" customHeight="1">
      <c r="A84" s="244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6"/>
    </row>
    <row r="85" spans="1:16" ht="15" customHeight="1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6"/>
    </row>
    <row r="86" spans="1:16" ht="15" customHeight="1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6"/>
    </row>
    <row r="87" spans="1:16" ht="15" customHeight="1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6"/>
    </row>
    <row r="88" spans="1:16" ht="15" customHeight="1">
      <c r="A88" s="244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6"/>
    </row>
    <row r="89" spans="1:16" ht="15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6"/>
    </row>
    <row r="90" spans="1:16" ht="15" customHeight="1">
      <c r="A90" s="244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6"/>
    </row>
    <row r="91" spans="1:16" ht="15" customHeight="1">
      <c r="A91" s="244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6"/>
    </row>
    <row r="92" spans="1:16" ht="15" customHeight="1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6"/>
    </row>
    <row r="93" spans="1:16" ht="15" customHeight="1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6"/>
    </row>
    <row r="94" spans="1:16" ht="15" customHeight="1">
      <c r="A94" s="244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6"/>
    </row>
    <row r="95" spans="1:16" ht="15" customHeight="1">
      <c r="A95" s="244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6"/>
    </row>
    <row r="96" spans="1:16" ht="15" customHeight="1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</row>
    <row r="97" spans="1:16" ht="15" customHeight="1">
      <c r="A97" s="244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6"/>
    </row>
    <row r="98" spans="1:16" ht="15" customHeight="1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6"/>
    </row>
    <row r="99" spans="1:16" ht="15" customHeight="1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6"/>
    </row>
    <row r="100" spans="1:16" ht="15" customHeight="1">
      <c r="A100" s="244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6"/>
    </row>
    <row r="101" spans="1:16" ht="15" customHeight="1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6"/>
    </row>
    <row r="102" spans="1:16" ht="15" customHeight="1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6"/>
    </row>
    <row r="103" spans="1:16" ht="15.75" customHeight="1">
      <c r="A103" s="244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6"/>
    </row>
    <row r="104" spans="1:16" ht="15">
      <c r="A104" s="244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6"/>
    </row>
    <row r="105" spans="1:16" ht="15">
      <c r="A105" s="244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6"/>
    </row>
    <row r="106" spans="1:16" ht="15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6"/>
    </row>
    <row r="107" spans="1:16" ht="15" customHeight="1">
      <c r="A107" s="244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6"/>
    </row>
    <row r="108" spans="1:16" ht="15.75" customHeight="1">
      <c r="A108" s="244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6"/>
    </row>
    <row r="109" spans="1:16" ht="15">
      <c r="A109" s="244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6"/>
    </row>
    <row r="110" spans="1:16" ht="15.75" thickBot="1">
      <c r="A110" s="247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9"/>
    </row>
    <row r="111" spans="1:16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1:16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1:16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ht="15.75" thickBot="1"/>
    <row r="117" spans="1:4" ht="15">
      <c r="A117" s="250" t="s">
        <v>63</v>
      </c>
      <c r="B117" s="251"/>
      <c r="C117" s="251"/>
      <c r="D117" s="252"/>
    </row>
    <row r="118" spans="1:4" ht="15.75" thickBot="1">
      <c r="A118" s="253"/>
      <c r="B118" s="254"/>
      <c r="C118" s="254"/>
      <c r="D118" s="255"/>
    </row>
    <row r="119" spans="1:16" ht="15">
      <c r="A119" s="24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3"/>
    </row>
    <row r="120" spans="1:16" ht="15">
      <c r="A120" s="244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6"/>
    </row>
    <row r="121" spans="1:16" ht="1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6"/>
    </row>
    <row r="122" spans="1:16" ht="15">
      <c r="A122" s="244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6"/>
    </row>
    <row r="123" spans="1:16" ht="15">
      <c r="A123" s="244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/>
    </row>
    <row r="124" spans="1:16" ht="15">
      <c r="A124" s="244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6"/>
    </row>
    <row r="125" spans="1:16" ht="15">
      <c r="A125" s="244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</row>
    <row r="126" spans="1:16" ht="15">
      <c r="A126" s="244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6"/>
    </row>
    <row r="127" spans="1:16" ht="15">
      <c r="A127" s="244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6"/>
    </row>
    <row r="128" spans="1:16" ht="15">
      <c r="A128" s="244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6"/>
    </row>
    <row r="129" spans="1:16" ht="15">
      <c r="A129" s="244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6"/>
    </row>
    <row r="130" spans="1:16" ht="15">
      <c r="A130" s="244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6"/>
    </row>
    <row r="131" spans="1:16" ht="15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6"/>
    </row>
    <row r="132" spans="1:16" ht="15">
      <c r="A132" s="244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6"/>
    </row>
    <row r="133" spans="1:16" ht="15">
      <c r="A133" s="244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6"/>
    </row>
    <row r="134" spans="1:16" ht="15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6"/>
    </row>
    <row r="135" spans="1:16" ht="15">
      <c r="A135" s="244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6"/>
    </row>
    <row r="136" spans="1:16" ht="15">
      <c r="A136" s="244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</row>
    <row r="137" spans="1:16" ht="15">
      <c r="A137" s="244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6"/>
    </row>
    <row r="138" spans="1:16" ht="15">
      <c r="A138" s="244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6"/>
    </row>
    <row r="139" spans="1:16" ht="15">
      <c r="A139" s="244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6"/>
    </row>
    <row r="140" spans="1:16" ht="15">
      <c r="A140" s="244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6"/>
    </row>
    <row r="141" spans="1:16" ht="15">
      <c r="A141" s="244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6"/>
    </row>
    <row r="142" spans="1:16" ht="15">
      <c r="A142" s="244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6"/>
    </row>
    <row r="143" spans="1:16" ht="15">
      <c r="A143" s="244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6"/>
    </row>
    <row r="144" spans="1:16" ht="15">
      <c r="A144" s="244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6"/>
    </row>
    <row r="145" spans="1:16" ht="15">
      <c r="A145" s="244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6"/>
    </row>
    <row r="146" spans="1:16" ht="15">
      <c r="A146" s="244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6"/>
    </row>
    <row r="147" spans="1:16" ht="15">
      <c r="A147" s="244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6"/>
    </row>
    <row r="148" spans="1:16" ht="15" customHeight="1">
      <c r="A148" s="244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6"/>
    </row>
    <row r="149" spans="1:16" ht="15.75" customHeight="1">
      <c r="A149" s="244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6"/>
    </row>
    <row r="150" spans="1:16" ht="15">
      <c r="A150" s="244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6"/>
    </row>
    <row r="151" spans="1:16" ht="15">
      <c r="A151" s="244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6"/>
    </row>
    <row r="152" spans="1:16" ht="15">
      <c r="A152" s="244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6"/>
    </row>
    <row r="153" spans="1:16" ht="15">
      <c r="A153" s="244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6"/>
    </row>
    <row r="154" spans="1:16" ht="15">
      <c r="A154" s="244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6"/>
    </row>
    <row r="155" spans="1:16" ht="15">
      <c r="A155" s="244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6"/>
    </row>
    <row r="156" spans="1:16" ht="15.75" thickBot="1">
      <c r="A156" s="247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9"/>
    </row>
    <row r="157" spans="1:16" ht="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1:16" ht="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1:16" ht="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1:16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1:16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ht="15.75" thickBot="1"/>
    <row r="163" spans="1:4" ht="15">
      <c r="A163" s="250" t="s">
        <v>64</v>
      </c>
      <c r="B163" s="251"/>
      <c r="C163" s="251"/>
      <c r="D163" s="252"/>
    </row>
    <row r="164" spans="1:4" ht="15.75" thickBot="1">
      <c r="A164" s="253"/>
      <c r="B164" s="254"/>
      <c r="C164" s="254"/>
      <c r="D164" s="255"/>
    </row>
    <row r="165" spans="1:16" ht="15">
      <c r="A165" s="24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3"/>
    </row>
    <row r="166" spans="1:16" ht="15">
      <c r="A166" s="244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6"/>
    </row>
    <row r="167" spans="1:16" ht="15">
      <c r="A167" s="244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6"/>
    </row>
    <row r="168" spans="1:16" ht="15">
      <c r="A168" s="244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6"/>
    </row>
    <row r="169" spans="1:16" ht="15">
      <c r="A169" s="244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6"/>
    </row>
    <row r="170" spans="1:16" ht="15">
      <c r="A170" s="244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6"/>
    </row>
    <row r="171" spans="1:16" ht="15">
      <c r="A171" s="244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6"/>
    </row>
    <row r="172" spans="1:16" ht="15">
      <c r="A172" s="244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6"/>
    </row>
    <row r="173" spans="1:16" ht="15">
      <c r="A173" s="244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6"/>
    </row>
    <row r="174" spans="1:16" ht="15">
      <c r="A174" s="244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6"/>
    </row>
    <row r="175" spans="1:16" ht="15">
      <c r="A175" s="244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6"/>
    </row>
    <row r="176" spans="1:16" ht="15">
      <c r="A176" s="244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6"/>
    </row>
    <row r="177" spans="1:16" ht="15">
      <c r="A177" s="244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6"/>
    </row>
    <row r="178" spans="1:16" ht="15">
      <c r="A178" s="244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6"/>
    </row>
    <row r="179" spans="1:16" ht="15">
      <c r="A179" s="244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6"/>
    </row>
    <row r="180" spans="1:16" ht="15">
      <c r="A180" s="244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6"/>
    </row>
    <row r="181" spans="1:16" ht="15">
      <c r="A181" s="244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6"/>
    </row>
    <row r="182" spans="1:16" ht="15">
      <c r="A182" s="244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</row>
    <row r="183" spans="1:16" ht="15">
      <c r="A183" s="244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6"/>
    </row>
    <row r="184" spans="1:16" ht="15">
      <c r="A184" s="244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6"/>
    </row>
    <row r="185" spans="1:16" ht="15">
      <c r="A185" s="244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6"/>
    </row>
    <row r="186" spans="1:16" ht="15">
      <c r="A186" s="244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6"/>
    </row>
    <row r="187" spans="1:16" ht="15">
      <c r="A187" s="244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6"/>
    </row>
    <row r="188" spans="1:16" ht="15">
      <c r="A188" s="244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6"/>
    </row>
    <row r="189" spans="1:16" ht="15">
      <c r="A189" s="244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6"/>
    </row>
    <row r="190" spans="1:16" ht="15">
      <c r="A190" s="244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6"/>
    </row>
    <row r="191" spans="1:16" ht="15">
      <c r="A191" s="244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6"/>
    </row>
    <row r="192" spans="1:16" ht="15">
      <c r="A192" s="244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6"/>
    </row>
    <row r="193" spans="1:16" ht="15">
      <c r="A193" s="244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6"/>
    </row>
    <row r="194" spans="1:16" ht="15">
      <c r="A194" s="244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6"/>
    </row>
    <row r="195" spans="1:16" ht="15">
      <c r="A195" s="244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6"/>
    </row>
    <row r="196" spans="1:16" ht="15">
      <c r="A196" s="244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6"/>
    </row>
    <row r="197" spans="1:16" ht="15">
      <c r="A197" s="244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6"/>
    </row>
    <row r="198" spans="1:16" ht="15">
      <c r="A198" s="244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6"/>
    </row>
    <row r="199" spans="1:16" ht="15">
      <c r="A199" s="244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6"/>
    </row>
    <row r="200" spans="1:16" ht="15">
      <c r="A200" s="244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6"/>
    </row>
    <row r="201" spans="1:16" ht="15">
      <c r="A201" s="244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6"/>
    </row>
    <row r="202" spans="1:16" ht="15">
      <c r="A202" s="244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6"/>
    </row>
    <row r="203" spans="1:16" ht="15.75" thickBot="1">
      <c r="A203" s="247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9"/>
    </row>
  </sheetData>
  <sheetProtection/>
  <mergeCells count="7">
    <mergeCell ref="A165:P203"/>
    <mergeCell ref="A163:D164"/>
    <mergeCell ref="A22:D23"/>
    <mergeCell ref="A70:P110"/>
    <mergeCell ref="A68:D69"/>
    <mergeCell ref="A117:D118"/>
    <mergeCell ref="A119:P15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RAHMANI \ KESSLER</cp:lastModifiedBy>
  <dcterms:created xsi:type="dcterms:W3CDTF">2008-12-11T13:11:35Z</dcterms:created>
  <dcterms:modified xsi:type="dcterms:W3CDTF">2009-01-12T00:37:16Z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